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xr:revisionPtr revIDLastSave="0" documentId="8_{038C76BC-9CD0-429E-8909-2F57BB25CDFF}" xr6:coauthVersionLast="46" xr6:coauthVersionMax="46" xr10:uidLastSave="{00000000-0000-0000-0000-000000000000}"/>
  <bookViews>
    <workbookView xWindow="24930" yWindow="1230" windowWidth="20520" windowHeight="11220" tabRatio="553" xr2:uid="{00000000-000D-0000-FFFF-FFFF00000000}"/>
  </bookViews>
  <sheets>
    <sheet name="01.1- SF EP1 HABITACIONAL" sheetId="428" r:id="rId1"/>
    <sheet name="01.1- SF EP1 URBANIZACIÓN" sheetId="429" r:id="rId2"/>
  </sheets>
  <definedNames>
    <definedName name="_xlnm.Print_Area" localSheetId="0">'01.1- SF EP1 HABITACIONAL'!$A$1:$O$54</definedName>
    <definedName name="_xlnm.Print_Area" localSheetId="1">'01.1- SF EP1 URBANIZACIÓN'!$A$1:$O$54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429" l="1"/>
  <c r="J34" i="429"/>
  <c r="H34" i="429"/>
  <c r="L33" i="429"/>
  <c r="N33" i="429" s="1"/>
  <c r="J33" i="429"/>
  <c r="H33" i="429"/>
  <c r="H36" i="429" s="1"/>
  <c r="J32" i="429"/>
  <c r="E32" i="429"/>
  <c r="P41" i="428"/>
  <c r="H34" i="428"/>
  <c r="J34" i="428" s="1"/>
  <c r="L33" i="428"/>
  <c r="N33" i="428" s="1"/>
  <c r="J33" i="428"/>
  <c r="H33" i="428"/>
  <c r="H36" i="428" s="1"/>
  <c r="J32" i="428"/>
  <c r="E32" i="428"/>
  <c r="J36" i="428" l="1"/>
  <c r="H40" i="428"/>
  <c r="H41" i="428" s="1"/>
  <c r="H40" i="429"/>
  <c r="H41" i="429" s="1"/>
  <c r="J36" i="429"/>
  <c r="I40" i="429" l="1"/>
  <c r="I41" i="429" s="1"/>
  <c r="H43" i="429"/>
  <c r="I40" i="428"/>
  <c r="I41" i="428" s="1"/>
  <c r="I43" i="428" s="1"/>
  <c r="H43" i="428"/>
  <c r="I43" i="4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Ebco S.A.</author>
  </authors>
  <commentList>
    <comment ref="B3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Claudio V:</t>
        </r>
        <r>
          <rPr>
            <sz val="8"/>
            <color indexed="81"/>
            <rFont val="Tahoma"/>
            <family val="2"/>
          </rPr>
          <t xml:space="preserve">
Es el grado de avance que se solicita facturar (es el gardo de avance del estado de pago)
</t>
        </r>
      </text>
    </comment>
    <comment ref="B3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Claudio V:</t>
        </r>
        <r>
          <rPr>
            <sz val="8"/>
            <color indexed="81"/>
            <rFont val="Tahoma"/>
            <family val="2"/>
          </rPr>
          <t xml:space="preserve">
Es el anticipo que se aplica al estado de pago que se solicita facturar
</t>
        </r>
      </text>
    </comment>
    <comment ref="B3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Claudio V:</t>
        </r>
        <r>
          <rPr>
            <sz val="8"/>
            <color indexed="81"/>
            <rFont val="Tahoma"/>
            <family val="2"/>
          </rPr>
          <t xml:space="preserve">
Es la retención que se esta aplicando al presente Estado de Pago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Ebco S.A.</author>
  </authors>
  <commentList>
    <comment ref="B3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Claudio V:</t>
        </r>
        <r>
          <rPr>
            <sz val="8"/>
            <color indexed="81"/>
            <rFont val="Tahoma"/>
            <family val="2"/>
          </rPr>
          <t xml:space="preserve">
Es el grado de avance que se solicita facturar (es el gardo de avance del estado de pago)
</t>
        </r>
      </text>
    </comment>
    <comment ref="B3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Claudio V:</t>
        </r>
        <r>
          <rPr>
            <sz val="8"/>
            <color indexed="81"/>
            <rFont val="Tahoma"/>
            <family val="2"/>
          </rPr>
          <t xml:space="preserve">
Es el anticipo que se aplica al estado de pago que se solicita facturar
</t>
        </r>
      </text>
    </comment>
    <comment ref="B3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Claudio V:</t>
        </r>
        <r>
          <rPr>
            <sz val="8"/>
            <color indexed="81"/>
            <rFont val="Tahoma"/>
            <family val="2"/>
          </rPr>
          <t xml:space="preserve">
Es la retención que se esta aplicando al presente Estado de Pago </t>
        </r>
      </text>
    </comment>
  </commentList>
</comments>
</file>

<file path=xl/sharedStrings.xml><?xml version="1.0" encoding="utf-8"?>
<sst xmlns="http://schemas.openxmlformats.org/spreadsheetml/2006/main" count="126" uniqueCount="42">
  <si>
    <t>Fecha</t>
  </si>
  <si>
    <t>Valor UF</t>
  </si>
  <si>
    <t>Empresa</t>
  </si>
  <si>
    <t>X</t>
  </si>
  <si>
    <t>Solicitado Por</t>
  </si>
  <si>
    <t>Cliente</t>
  </si>
  <si>
    <t>RUT</t>
  </si>
  <si>
    <t>Nombre</t>
  </si>
  <si>
    <t>Codigo</t>
  </si>
  <si>
    <t>Valor Contrato</t>
  </si>
  <si>
    <t>Factura</t>
  </si>
  <si>
    <t xml:space="preserve">Emision </t>
  </si>
  <si>
    <t>Vencimiento</t>
  </si>
  <si>
    <t>Estado de Pago</t>
  </si>
  <si>
    <t xml:space="preserve">Item´s </t>
  </si>
  <si>
    <t>% de Aplicación</t>
  </si>
  <si>
    <t>Valores en UF</t>
  </si>
  <si>
    <t>Valores en $</t>
  </si>
  <si>
    <t>UF</t>
  </si>
  <si>
    <t>$</t>
  </si>
  <si>
    <t>Gº de Avance a Facturar</t>
  </si>
  <si>
    <t>Anticipo Aplicado al EP</t>
  </si>
  <si>
    <t>Retención Aplicado al EP</t>
  </si>
  <si>
    <t>Neto a Facturar</t>
  </si>
  <si>
    <t>Exento</t>
  </si>
  <si>
    <t>Total</t>
  </si>
  <si>
    <t>Glosa</t>
  </si>
  <si>
    <t>Valor neto $</t>
  </si>
  <si>
    <t>Dirección</t>
  </si>
  <si>
    <t>Según contrato "Suma Alzada"</t>
  </si>
  <si>
    <t xml:space="preserve">IVA </t>
  </si>
  <si>
    <t>CEEC</t>
  </si>
  <si>
    <t>+ IVA</t>
  </si>
  <si>
    <t xml:space="preserve"> </t>
  </si>
  <si>
    <t>Empresa 1</t>
  </si>
  <si>
    <t>Empresa 2</t>
  </si>
  <si>
    <t>COMPLETAR</t>
  </si>
  <si>
    <t>Centro de Costo (EGRESO)</t>
  </si>
  <si>
    <t>Centro de Costo (INGRESO)</t>
  </si>
  <si>
    <t>EEPP N° 01 HABITACIONAL</t>
  </si>
  <si>
    <r>
      <t>Obra</t>
    </r>
    <r>
      <rPr>
        <sz val="12"/>
        <color rgb="FFFF0000"/>
        <rFont val="Times New Roman"/>
        <family val="1"/>
      </rPr>
      <t xml:space="preserve"> COMPLETAR</t>
    </r>
  </si>
  <si>
    <t>EEPP N° 01 URBANIZACIÓN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</si>
</sst>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%"/>
    <numFmt numFmtId="167" formatCode="_-&quot;$&quot;\ * #,##0_-;\-&quot;$&quot;\ * #,##0_-;_-&quot;$&quot;\ 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8"/>
      <color rgb="FF333333"/>
      <name val="Verdana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Border="1" applyAlignment="1">
      <alignment wrapText="1"/>
    </xf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0" borderId="7" xfId="0" applyFont="1" applyFill="1" applyBorder="1"/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wrapText="1"/>
    </xf>
    <xf numFmtId="3" fontId="3" fillId="0" borderId="8" xfId="0" applyNumberFormat="1" applyFont="1" applyFill="1" applyBorder="1" applyAlignment="1">
      <alignment wrapText="1"/>
    </xf>
    <xf numFmtId="4" fontId="3" fillId="0" borderId="9" xfId="0" applyNumberFormat="1" applyFont="1" applyBorder="1"/>
    <xf numFmtId="0" fontId="3" fillId="0" borderId="7" xfId="0" applyFont="1" applyBorder="1"/>
    <xf numFmtId="0" fontId="3" fillId="0" borderId="10" xfId="0" applyFont="1" applyBorder="1"/>
    <xf numFmtId="4" fontId="3" fillId="0" borderId="10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3" xfId="0" applyFont="1" applyFill="1" applyBorder="1"/>
    <xf numFmtId="4" fontId="3" fillId="0" borderId="13" xfId="0" applyNumberFormat="1" applyFont="1" applyFill="1" applyBorder="1"/>
    <xf numFmtId="3" fontId="3" fillId="0" borderId="0" xfId="0" applyNumberFormat="1" applyFont="1" applyBorder="1"/>
    <xf numFmtId="9" fontId="2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65" fontId="3" fillId="0" borderId="0" xfId="1" applyFont="1"/>
    <xf numFmtId="3" fontId="3" fillId="0" borderId="0" xfId="0" applyNumberFormat="1" applyFont="1"/>
    <xf numFmtId="4" fontId="3" fillId="0" borderId="0" xfId="0" applyNumberFormat="1" applyFont="1"/>
    <xf numFmtId="3" fontId="6" fillId="0" borderId="0" xfId="0" applyNumberFormat="1" applyFont="1"/>
    <xf numFmtId="14" fontId="3" fillId="0" borderId="0" xfId="0" applyNumberFormat="1" applyFont="1"/>
    <xf numFmtId="9" fontId="3" fillId="0" borderId="9" xfId="3" applyFont="1" applyBorder="1" applyAlignment="1">
      <alignment horizontal="center" wrapText="1"/>
    </xf>
    <xf numFmtId="9" fontId="3" fillId="0" borderId="0" xfId="3" applyFont="1" applyFill="1" applyBorder="1" applyAlignment="1">
      <alignment horizontal="center" wrapText="1"/>
    </xf>
    <xf numFmtId="10" fontId="3" fillId="0" borderId="1" xfId="3" applyNumberFormat="1" applyFont="1" applyBorder="1" applyAlignment="1">
      <alignment horizontal="center" wrapText="1"/>
    </xf>
    <xf numFmtId="9" fontId="3" fillId="0" borderId="0" xfId="3" applyFont="1"/>
    <xf numFmtId="10" fontId="3" fillId="0" borderId="0" xfId="3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8" fillId="0" borderId="0" xfId="0" applyNumberFormat="1" applyFont="1"/>
    <xf numFmtId="165" fontId="3" fillId="0" borderId="0" xfId="1" applyNumberFormat="1" applyFont="1" applyBorder="1"/>
    <xf numFmtId="10" fontId="3" fillId="0" borderId="9" xfId="3" applyNumberFormat="1" applyFont="1" applyBorder="1" applyAlignment="1">
      <alignment horizontal="center" wrapText="1"/>
    </xf>
    <xf numFmtId="10" fontId="3" fillId="0" borderId="0" xfId="0" applyNumberFormat="1" applyFont="1"/>
    <xf numFmtId="10" fontId="3" fillId="0" borderId="0" xfId="3" applyNumberFormat="1" applyFont="1" applyBorder="1" applyAlignment="1">
      <alignment horizontal="center"/>
    </xf>
    <xf numFmtId="4" fontId="9" fillId="0" borderId="0" xfId="0" applyNumberFormat="1" applyFont="1"/>
    <xf numFmtId="165" fontId="3" fillId="0" borderId="0" xfId="0" applyNumberFormat="1" applyFont="1" applyBorder="1"/>
    <xf numFmtId="165" fontId="3" fillId="0" borderId="0" xfId="0" applyNumberFormat="1" applyFont="1"/>
    <xf numFmtId="166" fontId="3" fillId="0" borderId="0" xfId="3" applyNumberFormat="1" applyFont="1"/>
    <xf numFmtId="10" fontId="3" fillId="0" borderId="0" xfId="3" applyNumberFormat="1" applyFont="1" applyBorder="1"/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10" fillId="0" borderId="1" xfId="0" applyNumberFormat="1" applyFont="1" applyFill="1" applyBorder="1"/>
    <xf numFmtId="0" fontId="10" fillId="0" borderId="0" xfId="0" applyFont="1" applyFill="1" applyAlignment="1">
      <alignment horizontal="right"/>
    </xf>
    <xf numFmtId="0" fontId="3" fillId="0" borderId="2" xfId="0" applyFont="1" applyBorder="1" applyAlignment="1">
      <alignment horizontal="center" vertical="center"/>
    </xf>
    <xf numFmtId="4" fontId="10" fillId="0" borderId="9" xfId="0" applyNumberFormat="1" applyFont="1" applyBorder="1" applyAlignment="1">
      <alignment wrapText="1"/>
    </xf>
    <xf numFmtId="0" fontId="3" fillId="0" borderId="0" xfId="0" quotePrefix="1" applyFont="1" applyBorder="1" applyAlignment="1">
      <alignment wrapText="1"/>
    </xf>
    <xf numFmtId="0" fontId="3" fillId="0" borderId="0" xfId="0" applyFont="1" applyBorder="1" applyAlignment="1">
      <alignment wrapText="1"/>
    </xf>
    <xf numFmtId="14" fontId="10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0" xfId="0" applyFont="1" applyBorder="1" applyAlignment="1">
      <alignment horizontal="left"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9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2" fillId="0" borderId="17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0" xfId="0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0" fillId="0" borderId="21" xfId="0" applyBorder="1"/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3" fillId="0" borderId="7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3" fontId="3" fillId="0" borderId="14" xfId="0" applyNumberFormat="1" applyFont="1" applyBorder="1" applyAlignment="1">
      <alignment wrapText="1"/>
    </xf>
    <xf numFmtId="167" fontId="3" fillId="0" borderId="1" xfId="2" applyNumberFormat="1" applyFont="1" applyBorder="1" applyAlignment="1">
      <alignment wrapText="1"/>
    </xf>
    <xf numFmtId="3" fontId="2" fillId="0" borderId="15" xfId="0" applyNumberFormat="1" applyFont="1" applyFill="1" applyBorder="1" applyAlignment="1">
      <alignment wrapText="1"/>
    </xf>
    <xf numFmtId="3" fontId="0" fillId="0" borderId="16" xfId="0" applyNumberForma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left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4</xdr:row>
      <xdr:rowOff>9525</xdr:rowOff>
    </xdr:from>
    <xdr:to>
      <xdr:col>14</xdr:col>
      <xdr:colOff>247650</xdr:colOff>
      <xdr:row>4</xdr:row>
      <xdr:rowOff>238125</xdr:rowOff>
    </xdr:to>
    <xdr:pic>
      <xdr:nvPicPr>
        <xdr:cNvPr id="2" name="Imagen 1" descr="cid:image001.jpg@01D45A26.55267DB0">
          <a:extLst>
            <a:ext uri="{FF2B5EF4-FFF2-40B4-BE49-F238E27FC236}">
              <a16:creationId xmlns:a16="http://schemas.microsoft.com/office/drawing/2014/main" id="{999E19C5-541D-4F2E-AE46-D203F5596B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685800"/>
          <a:ext cx="26289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4</xdr:row>
      <xdr:rowOff>9525</xdr:rowOff>
    </xdr:from>
    <xdr:to>
      <xdr:col>14</xdr:col>
      <xdr:colOff>266700</xdr:colOff>
      <xdr:row>4</xdr:row>
      <xdr:rowOff>238125</xdr:rowOff>
    </xdr:to>
    <xdr:pic>
      <xdr:nvPicPr>
        <xdr:cNvPr id="2" name="Imagen 1" descr="cid:image001.jpg@01D45A26.55267DB0">
          <a:extLst>
            <a:ext uri="{FF2B5EF4-FFF2-40B4-BE49-F238E27FC236}">
              <a16:creationId xmlns:a16="http://schemas.microsoft.com/office/drawing/2014/main" id="{38E5618F-3FA4-4CF0-8896-F182A6970C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85800"/>
          <a:ext cx="26289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tabSelected="1" view="pageBreakPreview" zoomScaleNormal="100" zoomScaleSheetLayoutView="100" workbookViewId="0">
      <selection activeCell="F17" sqref="F17:I17"/>
    </sheetView>
  </sheetViews>
  <sheetFormatPr baseColWidth="10" defaultRowHeight="15.75" x14ac:dyDescent="0.25"/>
  <cols>
    <col min="1" max="1" width="3.42578125" style="1" customWidth="1"/>
    <col min="2" max="2" width="4" style="1" customWidth="1"/>
    <col min="3" max="3" width="21.42578125" style="2" customWidth="1"/>
    <col min="4" max="4" width="4" style="2" customWidth="1"/>
    <col min="5" max="5" width="17.140625" style="2" customWidth="1"/>
    <col min="6" max="6" width="3.140625" style="2" customWidth="1"/>
    <col min="7" max="7" width="1.85546875" style="2" customWidth="1"/>
    <col min="8" max="8" width="19.140625" style="2" customWidth="1"/>
    <col min="9" max="9" width="2.85546875" style="2" customWidth="1"/>
    <col min="10" max="10" width="16" style="2" customWidth="1"/>
    <col min="11" max="11" width="3" style="2" customWidth="1"/>
    <col min="12" max="12" width="0" style="2" hidden="1" customWidth="1"/>
    <col min="13" max="13" width="14.42578125" style="2" hidden="1" customWidth="1"/>
    <col min="14" max="14" width="0" style="2" hidden="1" customWidth="1"/>
    <col min="15" max="15" width="4.140625" style="2" customWidth="1"/>
    <col min="16" max="16" width="24.42578125" style="2" customWidth="1"/>
    <col min="17" max="17" width="12.42578125" style="2" bestFit="1" customWidth="1"/>
    <col min="18" max="19" width="11.42578125" style="2"/>
    <col min="20" max="20" width="11.5703125" style="2" bestFit="1" customWidth="1"/>
    <col min="21" max="16384" width="11.42578125" style="2"/>
  </cols>
  <sheetData>
    <row r="1" spans="1:17" x14ac:dyDescent="0.25">
      <c r="A1" s="1" t="s">
        <v>0</v>
      </c>
      <c r="D1" s="65">
        <v>43190</v>
      </c>
      <c r="E1" s="66"/>
      <c r="F1" s="66"/>
      <c r="G1" s="3"/>
      <c r="H1" s="4" t="s">
        <v>1</v>
      </c>
      <c r="J1" s="59">
        <v>26966.89</v>
      </c>
      <c r="K1" s="5"/>
      <c r="M1" s="47"/>
      <c r="P1" s="52"/>
    </row>
    <row r="3" spans="1:17" x14ac:dyDescent="0.25">
      <c r="A3" s="1" t="s">
        <v>2</v>
      </c>
      <c r="E3" s="60" t="s">
        <v>34</v>
      </c>
      <c r="F3" s="7"/>
      <c r="G3" s="3"/>
      <c r="H3" s="6"/>
      <c r="I3" s="3"/>
      <c r="J3" s="60" t="s">
        <v>35</v>
      </c>
      <c r="K3" s="61" t="s">
        <v>3</v>
      </c>
    </row>
    <row r="4" spans="1:17" ht="6" customHeight="1" x14ac:dyDescent="0.25"/>
    <row r="5" spans="1:17" ht="20.100000000000001" customHeight="1" x14ac:dyDescent="0.25">
      <c r="A5" s="1" t="s">
        <v>4</v>
      </c>
      <c r="D5" s="67" t="s">
        <v>36</v>
      </c>
      <c r="E5" s="67"/>
      <c r="F5" s="67"/>
      <c r="G5" s="67"/>
      <c r="H5" s="67"/>
      <c r="I5" s="67"/>
      <c r="J5" s="67"/>
      <c r="K5" s="67"/>
    </row>
    <row r="7" spans="1:17" ht="20.100000000000001" customHeight="1" x14ac:dyDescent="0.25">
      <c r="A7" s="1" t="s">
        <v>5</v>
      </c>
      <c r="D7" s="2" t="s">
        <v>6</v>
      </c>
      <c r="F7" s="67" t="s">
        <v>36</v>
      </c>
      <c r="G7" s="67"/>
      <c r="H7" s="67"/>
      <c r="I7" s="67"/>
    </row>
    <row r="8" spans="1:17" ht="45.75" customHeight="1" x14ac:dyDescent="0.25">
      <c r="D8" s="2" t="s">
        <v>7</v>
      </c>
      <c r="F8" s="67" t="s">
        <v>36</v>
      </c>
      <c r="G8" s="67"/>
      <c r="H8" s="67"/>
      <c r="I8" s="67"/>
      <c r="J8" s="67"/>
      <c r="K8" s="67"/>
    </row>
    <row r="9" spans="1:17" ht="33.75" customHeight="1" x14ac:dyDescent="0.25">
      <c r="D9" s="2" t="s">
        <v>28</v>
      </c>
      <c r="F9" s="69" t="s">
        <v>36</v>
      </c>
      <c r="G9" s="69"/>
      <c r="H9" s="69"/>
      <c r="I9" s="69"/>
      <c r="J9" s="69"/>
      <c r="K9" s="69"/>
      <c r="L9" s="69"/>
      <c r="Q9" s="2" t="s">
        <v>33</v>
      </c>
    </row>
    <row r="10" spans="1:17" x14ac:dyDescent="0.25">
      <c r="F10" s="8"/>
      <c r="G10" s="8"/>
      <c r="H10" s="8"/>
      <c r="I10" s="8"/>
      <c r="J10" s="8"/>
      <c r="K10" s="8"/>
    </row>
    <row r="11" spans="1:17" ht="9.75" customHeight="1" x14ac:dyDescent="0.25">
      <c r="F11" s="3"/>
      <c r="G11" s="3"/>
      <c r="H11" s="3"/>
      <c r="I11" s="3"/>
      <c r="J11" s="3"/>
      <c r="K11" s="3"/>
    </row>
    <row r="12" spans="1:17" ht="20.100000000000001" customHeight="1" x14ac:dyDescent="0.25">
      <c r="A12" s="1" t="s">
        <v>38</v>
      </c>
      <c r="D12" s="2" t="s">
        <v>7</v>
      </c>
      <c r="F12" s="67" t="s">
        <v>36</v>
      </c>
      <c r="G12" s="67"/>
      <c r="H12" s="67"/>
      <c r="I12" s="67"/>
      <c r="J12" s="67"/>
      <c r="K12" s="67"/>
    </row>
    <row r="13" spans="1:17" ht="20.100000000000001" customHeight="1" x14ac:dyDescent="0.25">
      <c r="D13" s="2" t="s">
        <v>8</v>
      </c>
      <c r="F13" s="68" t="s">
        <v>36</v>
      </c>
      <c r="G13" s="68"/>
      <c r="H13" s="68"/>
      <c r="I13" s="68"/>
      <c r="P13" s="37"/>
    </row>
    <row r="14" spans="1:17" ht="20.100000000000001" customHeight="1" x14ac:dyDescent="0.25">
      <c r="D14" s="2" t="s">
        <v>27</v>
      </c>
      <c r="F14" s="62" t="s">
        <v>36</v>
      </c>
      <c r="G14" s="62"/>
      <c r="H14" s="62"/>
      <c r="I14" s="62"/>
    </row>
    <row r="15" spans="1:17" ht="20.100000000000001" customHeight="1" x14ac:dyDescent="0.25">
      <c r="F15" s="11"/>
      <c r="G15" s="11"/>
      <c r="H15" s="11"/>
      <c r="I15" s="11"/>
    </row>
    <row r="16" spans="1:17" ht="20.100000000000001" customHeight="1" x14ac:dyDescent="0.25">
      <c r="A16" s="1" t="s">
        <v>37</v>
      </c>
      <c r="D16" s="2" t="s">
        <v>7</v>
      </c>
      <c r="F16" s="67" t="s">
        <v>36</v>
      </c>
      <c r="G16" s="67"/>
      <c r="H16" s="67"/>
      <c r="I16" s="67"/>
      <c r="J16" s="67"/>
      <c r="K16" s="67"/>
    </row>
    <row r="17" spans="1:20" ht="20.100000000000001" customHeight="1" x14ac:dyDescent="0.25">
      <c r="D17" s="2" t="s">
        <v>8</v>
      </c>
      <c r="F17" s="68" t="s">
        <v>36</v>
      </c>
      <c r="G17" s="68"/>
      <c r="H17" s="68"/>
      <c r="I17" s="68"/>
    </row>
    <row r="18" spans="1:20" ht="20.100000000000001" customHeight="1" x14ac:dyDescent="0.25">
      <c r="D18" s="2" t="s">
        <v>27</v>
      </c>
      <c r="F18" s="62" t="s">
        <v>36</v>
      </c>
      <c r="G18" s="62"/>
      <c r="H18" s="62"/>
      <c r="I18" s="62"/>
      <c r="M18" s="38"/>
    </row>
    <row r="19" spans="1:20" ht="20.100000000000001" customHeight="1" x14ac:dyDescent="0.25">
      <c r="F19" s="11"/>
      <c r="G19" s="11"/>
      <c r="H19" s="11"/>
      <c r="I19" s="11"/>
      <c r="N19" s="44"/>
    </row>
    <row r="20" spans="1:20" x14ac:dyDescent="0.25">
      <c r="F20" s="3"/>
      <c r="G20" s="3"/>
      <c r="H20" s="3"/>
      <c r="I20" s="3"/>
      <c r="J20" s="3"/>
      <c r="K20" s="3"/>
      <c r="M20" s="36"/>
      <c r="N20" s="43"/>
      <c r="P20" s="35"/>
    </row>
    <row r="21" spans="1:20" ht="20.100000000000001" customHeight="1" x14ac:dyDescent="0.25">
      <c r="A21" s="9" t="s">
        <v>9</v>
      </c>
      <c r="B21" s="10"/>
      <c r="D21" s="3" t="s">
        <v>18</v>
      </c>
      <c r="F21" s="62" t="s">
        <v>36</v>
      </c>
      <c r="G21" s="62"/>
      <c r="H21" s="62"/>
      <c r="I21" s="62"/>
      <c r="J21" s="63" t="s">
        <v>32</v>
      </c>
      <c r="K21" s="64"/>
      <c r="M21" s="44"/>
    </row>
    <row r="22" spans="1:20" ht="20.100000000000001" customHeight="1" x14ac:dyDescent="0.25">
      <c r="A22" s="9"/>
      <c r="B22" s="10"/>
      <c r="F22" s="3"/>
      <c r="J22" s="11"/>
      <c r="K22" s="11"/>
      <c r="M22" s="36"/>
    </row>
    <row r="23" spans="1:20" x14ac:dyDescent="0.25">
      <c r="A23" s="1" t="s">
        <v>10</v>
      </c>
      <c r="H23" s="36"/>
    </row>
    <row r="24" spans="1:20" ht="10.5" customHeight="1" x14ac:dyDescent="0.25"/>
    <row r="25" spans="1:20" ht="20.100000000000001" customHeight="1" x14ac:dyDescent="0.25">
      <c r="B25" s="1" t="s">
        <v>0</v>
      </c>
      <c r="D25" s="2" t="s">
        <v>11</v>
      </c>
      <c r="F25" s="70"/>
      <c r="G25" s="71"/>
      <c r="H25" s="71"/>
      <c r="I25" s="71"/>
      <c r="M25" s="36"/>
    </row>
    <row r="26" spans="1:20" ht="20.100000000000001" customHeight="1" x14ac:dyDescent="0.25">
      <c r="D26" s="2" t="s">
        <v>12</v>
      </c>
      <c r="F26" s="72"/>
      <c r="G26" s="73"/>
      <c r="H26" s="73"/>
      <c r="I26" s="73"/>
    </row>
    <row r="27" spans="1:20" ht="16.5" thickBot="1" x14ac:dyDescent="0.3"/>
    <row r="28" spans="1:20" s="10" customFormat="1" ht="16.5" thickBot="1" x14ac:dyDescent="0.3">
      <c r="A28" s="9"/>
      <c r="B28" s="74" t="s">
        <v>13</v>
      </c>
      <c r="C28" s="75"/>
      <c r="D28" s="75"/>
      <c r="E28" s="75"/>
      <c r="F28" s="75"/>
      <c r="G28" s="75"/>
      <c r="H28" s="75"/>
      <c r="I28" s="75"/>
      <c r="J28" s="75"/>
      <c r="K28" s="76"/>
    </row>
    <row r="29" spans="1:20" s="13" customFormat="1" ht="17.25" customHeight="1" x14ac:dyDescent="0.25">
      <c r="A29" s="77"/>
      <c r="B29" s="79" t="s">
        <v>14</v>
      </c>
      <c r="C29" s="80"/>
      <c r="D29" s="80" t="s">
        <v>15</v>
      </c>
      <c r="E29" s="81"/>
      <c r="F29" s="80" t="s">
        <v>16</v>
      </c>
      <c r="G29" s="80"/>
      <c r="H29" s="80"/>
      <c r="I29" s="80" t="s">
        <v>17</v>
      </c>
      <c r="J29" s="82"/>
      <c r="K29" s="83"/>
    </row>
    <row r="30" spans="1:20" ht="6" customHeight="1" x14ac:dyDescent="0.25">
      <c r="A30" s="78"/>
      <c r="B30" s="14"/>
      <c r="C30" s="15"/>
      <c r="D30" s="15"/>
      <c r="E30" s="15"/>
      <c r="F30" s="15"/>
      <c r="G30" s="15"/>
      <c r="H30" s="15"/>
      <c r="I30" s="15"/>
      <c r="J30" s="16"/>
      <c r="K30" s="17"/>
    </row>
    <row r="31" spans="1:20" ht="6" customHeight="1" x14ac:dyDescent="0.25">
      <c r="A31" s="78"/>
      <c r="B31" s="18"/>
      <c r="C31" s="12"/>
      <c r="D31" s="12"/>
      <c r="E31" s="41"/>
      <c r="F31" s="12"/>
      <c r="G31" s="12"/>
      <c r="H31" s="19"/>
      <c r="I31" s="12"/>
      <c r="J31" s="20"/>
      <c r="K31" s="21"/>
    </row>
    <row r="32" spans="1:20" ht="20.100000000000001" customHeight="1" x14ac:dyDescent="0.25">
      <c r="A32" s="78"/>
      <c r="B32" s="84" t="s">
        <v>20</v>
      </c>
      <c r="C32" s="64"/>
      <c r="D32" s="3"/>
      <c r="E32" s="42" t="e">
        <f>+H32/F21</f>
        <v>#VALUE!</v>
      </c>
      <c r="F32" s="3" t="s">
        <v>18</v>
      </c>
      <c r="G32" s="3"/>
      <c r="H32" s="22">
        <v>8468.511472507118</v>
      </c>
      <c r="I32" s="3"/>
      <c r="J32" s="85">
        <f>+H32*$J$1</f>
        <v>228369417.34283748</v>
      </c>
      <c r="K32" s="86"/>
      <c r="T32" s="39"/>
    </row>
    <row r="33" spans="1:17" ht="20.100000000000001" customHeight="1" x14ac:dyDescent="0.25">
      <c r="A33" s="78"/>
      <c r="B33" s="84" t="s">
        <v>21</v>
      </c>
      <c r="C33" s="64"/>
      <c r="D33" s="3"/>
      <c r="E33" s="49">
        <v>0.1</v>
      </c>
      <c r="F33" s="3" t="s">
        <v>18</v>
      </c>
      <c r="G33" s="3"/>
      <c r="H33" s="22">
        <f>-E33*H32</f>
        <v>-846.85114725071185</v>
      </c>
      <c r="I33" s="3"/>
      <c r="J33" s="85">
        <f>+H33*$J$1</f>
        <v>-22836941.734283749</v>
      </c>
      <c r="K33" s="86"/>
      <c r="L33" s="44" t="e">
        <f>+M33/F21</f>
        <v>#VALUE!</v>
      </c>
      <c r="M33" s="37">
        <v>34461.57</v>
      </c>
      <c r="N33" s="50" t="e">
        <f>+E33+L33</f>
        <v>#VALUE!</v>
      </c>
    </row>
    <row r="34" spans="1:17" ht="20.100000000000001" customHeight="1" x14ac:dyDescent="0.25">
      <c r="A34" s="78"/>
      <c r="B34" s="84" t="s">
        <v>22</v>
      </c>
      <c r="C34" s="64"/>
      <c r="D34" s="3"/>
      <c r="E34" s="40">
        <v>0.05</v>
      </c>
      <c r="F34" s="3" t="s">
        <v>18</v>
      </c>
      <c r="G34" s="3"/>
      <c r="H34" s="22">
        <f>+-E34*H32</f>
        <v>-423.42557362535592</v>
      </c>
      <c r="I34" s="3"/>
      <c r="J34" s="85">
        <f>+H34*$J$1</f>
        <v>-11418470.867141875</v>
      </c>
      <c r="K34" s="86"/>
    </row>
    <row r="35" spans="1:17" ht="6" customHeight="1" thickBot="1" x14ac:dyDescent="0.3">
      <c r="A35" s="78"/>
      <c r="B35" s="23"/>
      <c r="C35" s="3"/>
      <c r="D35" s="3"/>
      <c r="E35" s="3"/>
      <c r="F35" s="24"/>
      <c r="G35" s="24"/>
      <c r="H35" s="25"/>
      <c r="I35" s="24"/>
      <c r="J35" s="26"/>
      <c r="K35" s="27"/>
    </row>
    <row r="36" spans="1:17" ht="20.100000000000001" customHeight="1" thickTop="1" thickBot="1" x14ac:dyDescent="0.3">
      <c r="A36" s="78"/>
      <c r="B36" s="28" t="s">
        <v>23</v>
      </c>
      <c r="C36" s="29"/>
      <c r="D36" s="29"/>
      <c r="E36" s="29"/>
      <c r="F36" s="30" t="s">
        <v>18</v>
      </c>
      <c r="G36" s="29"/>
      <c r="H36" s="31">
        <f>SUM(H32:H35)</f>
        <v>7198.2347516310501</v>
      </c>
      <c r="I36" s="30" t="s">
        <v>19</v>
      </c>
      <c r="J36" s="88">
        <f>+H36*$J$1</f>
        <v>194114004.74141183</v>
      </c>
      <c r="K36" s="89"/>
      <c r="Q36" s="36"/>
    </row>
    <row r="37" spans="1:17" x14ac:dyDescent="0.25">
      <c r="B37" s="2"/>
      <c r="E37" s="3"/>
      <c r="F37" s="3"/>
      <c r="I37" s="3"/>
      <c r="J37" s="32"/>
      <c r="K37" s="32"/>
    </row>
    <row r="38" spans="1:17" ht="20.100000000000001" customHeight="1" x14ac:dyDescent="0.25">
      <c r="B38" s="2" t="s">
        <v>24</v>
      </c>
      <c r="E38" s="3"/>
      <c r="F38" s="3"/>
      <c r="G38" s="3"/>
      <c r="H38" s="56"/>
      <c r="I38" s="71"/>
      <c r="J38" s="71"/>
      <c r="K38" s="71"/>
    </row>
    <row r="39" spans="1:17" ht="9.9499999999999993" customHeight="1" x14ac:dyDescent="0.25">
      <c r="B39" s="2"/>
      <c r="E39" s="3"/>
      <c r="F39" s="3"/>
      <c r="G39" s="3"/>
      <c r="H39" s="3"/>
      <c r="I39" s="3"/>
      <c r="J39" s="3"/>
      <c r="K39" s="3"/>
    </row>
    <row r="40" spans="1:17" ht="20.100000000000001" customHeight="1" x14ac:dyDescent="0.25">
      <c r="B40" s="2" t="s">
        <v>30</v>
      </c>
      <c r="E40" s="51">
        <v>0.19</v>
      </c>
      <c r="F40" s="3" t="s">
        <v>18</v>
      </c>
      <c r="G40" s="3"/>
      <c r="H40" s="48">
        <f>+H36*E40</f>
        <v>1367.6646028098996</v>
      </c>
      <c r="I40" s="87">
        <f>+E40*J36</f>
        <v>36881660.900868252</v>
      </c>
      <c r="J40" s="87"/>
      <c r="K40" s="87"/>
      <c r="N40" s="43"/>
    </row>
    <row r="41" spans="1:17" ht="20.100000000000001" customHeight="1" x14ac:dyDescent="0.25">
      <c r="B41" s="2" t="s">
        <v>31</v>
      </c>
      <c r="E41" s="51">
        <v>0.64594811567847266</v>
      </c>
      <c r="F41" s="3" t="s">
        <v>18</v>
      </c>
      <c r="G41" s="3"/>
      <c r="H41" s="48">
        <f>-E41*H40</f>
        <v>-883.44037306520136</v>
      </c>
      <c r="I41" s="87">
        <f>-I40*E41</f>
        <v>-23823639.362008248</v>
      </c>
      <c r="J41" s="87"/>
      <c r="K41" s="87"/>
      <c r="N41" s="43"/>
      <c r="P41" s="54">
        <f>(1-E41)*E40</f>
        <v>6.7269858021090201E-2</v>
      </c>
    </row>
    <row r="42" spans="1:17" ht="9.9499999999999993" customHeight="1" x14ac:dyDescent="0.25">
      <c r="B42" s="2"/>
      <c r="C42" s="33"/>
      <c r="D42" s="33"/>
      <c r="E42" s="3"/>
      <c r="F42" s="3"/>
      <c r="G42" s="3"/>
      <c r="H42" s="53"/>
      <c r="I42" s="3"/>
      <c r="J42" s="3"/>
      <c r="K42" s="3"/>
    </row>
    <row r="43" spans="1:17" ht="19.5" customHeight="1" x14ac:dyDescent="0.25">
      <c r="B43" s="2" t="s">
        <v>25</v>
      </c>
      <c r="E43" s="3"/>
      <c r="F43" s="3" t="s">
        <v>18</v>
      </c>
      <c r="G43" s="3"/>
      <c r="H43" s="48">
        <f>+H36+H40+H41</f>
        <v>7682.4589813757484</v>
      </c>
      <c r="I43" s="87">
        <f>+J36+I40+I41</f>
        <v>207172026.28027186</v>
      </c>
      <c r="J43" s="87"/>
      <c r="K43" s="87"/>
      <c r="P43" s="55"/>
    </row>
    <row r="44" spans="1:17" ht="9.9499999999999993" customHeight="1" x14ac:dyDescent="0.25">
      <c r="B44" s="2"/>
      <c r="E44" s="3"/>
      <c r="F44" s="3"/>
      <c r="G44" s="3"/>
      <c r="H44" s="3"/>
      <c r="I44" s="3"/>
      <c r="J44" s="3"/>
      <c r="K44" s="3"/>
    </row>
    <row r="45" spans="1:17" s="46" customFormat="1" ht="36.75" customHeight="1" x14ac:dyDescent="0.2">
      <c r="A45" s="45"/>
      <c r="B45" s="46" t="s">
        <v>26</v>
      </c>
      <c r="E45" s="90" t="s">
        <v>39</v>
      </c>
      <c r="F45" s="90"/>
      <c r="G45" s="90"/>
      <c r="H45" s="90"/>
      <c r="I45" s="90"/>
      <c r="J45" s="90"/>
      <c r="K45" s="90"/>
    </row>
    <row r="46" spans="1:17" ht="20.100000000000001" customHeight="1" x14ac:dyDescent="0.25">
      <c r="B46" s="2"/>
      <c r="E46" s="91" t="s">
        <v>29</v>
      </c>
      <c r="F46" s="91"/>
      <c r="G46" s="91"/>
      <c r="H46" s="91"/>
      <c r="I46" s="91"/>
      <c r="J46" s="34"/>
      <c r="K46" s="34"/>
    </row>
    <row r="47" spans="1:17" ht="20.100000000000001" customHeight="1" x14ac:dyDescent="0.25">
      <c r="B47" s="2"/>
      <c r="E47" s="91" t="s">
        <v>40</v>
      </c>
      <c r="F47" s="91"/>
      <c r="G47" s="91"/>
      <c r="H47" s="91"/>
      <c r="I47" s="91"/>
      <c r="J47" s="91"/>
      <c r="K47" s="91"/>
    </row>
    <row r="48" spans="1:17" ht="20.100000000000001" customHeight="1" x14ac:dyDescent="0.25">
      <c r="B48" s="2"/>
      <c r="E48" s="71"/>
      <c r="F48" s="71"/>
      <c r="G48" s="71"/>
      <c r="H48" s="71"/>
      <c r="I48" s="71"/>
      <c r="J48" s="71"/>
      <c r="K48" s="71"/>
    </row>
    <row r="49" spans="2:11" ht="20.100000000000001" customHeight="1" x14ac:dyDescent="0.25">
      <c r="B49" s="2"/>
      <c r="E49" s="71"/>
      <c r="F49" s="71"/>
      <c r="G49" s="71"/>
      <c r="H49" s="71"/>
      <c r="I49" s="71"/>
      <c r="J49" s="71"/>
      <c r="K49" s="71"/>
    </row>
    <row r="50" spans="2:11" x14ac:dyDescent="0.25">
      <c r="E50" s="71"/>
      <c r="F50" s="71"/>
      <c r="G50" s="71"/>
      <c r="H50" s="71"/>
      <c r="I50" s="71"/>
      <c r="J50" s="71"/>
      <c r="K50" s="71"/>
    </row>
    <row r="51" spans="2:11" x14ac:dyDescent="0.25">
      <c r="E51" s="71"/>
      <c r="F51" s="71"/>
      <c r="G51" s="71"/>
      <c r="H51" s="71"/>
      <c r="I51" s="71"/>
      <c r="J51" s="71"/>
      <c r="K51" s="71"/>
    </row>
    <row r="52" spans="2:11" x14ac:dyDescent="0.25">
      <c r="E52" s="71"/>
      <c r="F52" s="71"/>
      <c r="G52" s="71"/>
      <c r="H52" s="71"/>
      <c r="I52" s="71"/>
      <c r="J52" s="71"/>
      <c r="K52" s="71"/>
    </row>
    <row r="53" spans="2:11" x14ac:dyDescent="0.25">
      <c r="E53" s="71"/>
      <c r="F53" s="71"/>
      <c r="G53" s="71"/>
      <c r="H53" s="71"/>
      <c r="I53" s="71"/>
      <c r="J53" s="71"/>
      <c r="K53" s="71"/>
    </row>
    <row r="54" spans="2:11" x14ac:dyDescent="0.25">
      <c r="E54" s="71"/>
      <c r="F54" s="71"/>
      <c r="G54" s="71"/>
      <c r="H54" s="71"/>
      <c r="I54" s="71"/>
      <c r="J54" s="71"/>
      <c r="K54" s="71"/>
    </row>
  </sheetData>
  <mergeCells count="42">
    <mergeCell ref="E49:K49"/>
    <mergeCell ref="E54:K54"/>
    <mergeCell ref="E50:K50"/>
    <mergeCell ref="E51:K51"/>
    <mergeCell ref="E52:K52"/>
    <mergeCell ref="E53:K53"/>
    <mergeCell ref="E48:K48"/>
    <mergeCell ref="I41:K41"/>
    <mergeCell ref="B33:C33"/>
    <mergeCell ref="J33:K33"/>
    <mergeCell ref="B34:C34"/>
    <mergeCell ref="J34:K34"/>
    <mergeCell ref="J36:K36"/>
    <mergeCell ref="I38:K38"/>
    <mergeCell ref="I40:K40"/>
    <mergeCell ref="I43:K43"/>
    <mergeCell ref="E45:K45"/>
    <mergeCell ref="E46:I46"/>
    <mergeCell ref="E47:K47"/>
    <mergeCell ref="F25:I25"/>
    <mergeCell ref="F26:I26"/>
    <mergeCell ref="B28:K28"/>
    <mergeCell ref="A29:A36"/>
    <mergeCell ref="B29:C29"/>
    <mergeCell ref="D29:E29"/>
    <mergeCell ref="F29:H29"/>
    <mergeCell ref="I29:K29"/>
    <mergeCell ref="B32:C32"/>
    <mergeCell ref="J32:K32"/>
    <mergeCell ref="F21:I21"/>
    <mergeCell ref="J21:K21"/>
    <mergeCell ref="D1:F1"/>
    <mergeCell ref="D5:K5"/>
    <mergeCell ref="F7:I7"/>
    <mergeCell ref="F8:K8"/>
    <mergeCell ref="F12:K12"/>
    <mergeCell ref="F13:I13"/>
    <mergeCell ref="F14:I14"/>
    <mergeCell ref="F9:L9"/>
    <mergeCell ref="F16:K16"/>
    <mergeCell ref="F17:I17"/>
    <mergeCell ref="F18:I18"/>
  </mergeCells>
  <phoneticPr fontId="7" type="noConversion"/>
  <pageMargins left="0.74803149606299213" right="0.74803149606299213" top="1.3" bottom="0.98425196850393704" header="0" footer="0"/>
  <pageSetup scale="66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4"/>
  <sheetViews>
    <sheetView view="pageBreakPreview" zoomScaleNormal="100" zoomScaleSheetLayoutView="100" workbookViewId="0">
      <selection activeCell="Q5" sqref="Q5"/>
    </sheetView>
  </sheetViews>
  <sheetFormatPr baseColWidth="10" defaultRowHeight="15.75" x14ac:dyDescent="0.25"/>
  <cols>
    <col min="1" max="1" width="3.42578125" style="1" customWidth="1"/>
    <col min="2" max="2" width="4" style="1" customWidth="1"/>
    <col min="3" max="3" width="21.42578125" style="2" customWidth="1"/>
    <col min="4" max="4" width="4" style="2" customWidth="1"/>
    <col min="5" max="5" width="17.140625" style="2" customWidth="1"/>
    <col min="6" max="6" width="3.140625" style="2" customWidth="1"/>
    <col min="7" max="7" width="1.85546875" style="2" customWidth="1"/>
    <col min="8" max="8" width="19.140625" style="2" customWidth="1"/>
    <col min="9" max="9" width="2.85546875" style="2" customWidth="1"/>
    <col min="10" max="10" width="16" style="2" customWidth="1"/>
    <col min="11" max="11" width="3" style="2" customWidth="1"/>
    <col min="12" max="12" width="0" style="2" hidden="1" customWidth="1"/>
    <col min="13" max="13" width="14.42578125" style="2" hidden="1" customWidth="1"/>
    <col min="14" max="14" width="0" style="2" hidden="1" customWidth="1"/>
    <col min="15" max="15" width="4.140625" style="2" customWidth="1"/>
    <col min="16" max="16" width="24.42578125" style="2" customWidth="1"/>
    <col min="17" max="17" width="12.42578125" style="2" bestFit="1" customWidth="1"/>
    <col min="18" max="19" width="11.42578125" style="2"/>
    <col min="20" max="20" width="11.5703125" style="2" bestFit="1" customWidth="1"/>
    <col min="21" max="16384" width="11.42578125" style="2"/>
  </cols>
  <sheetData>
    <row r="1" spans="1:17" x14ac:dyDescent="0.25">
      <c r="A1" s="1" t="s">
        <v>0</v>
      </c>
      <c r="D1" s="65">
        <v>43190</v>
      </c>
      <c r="E1" s="66"/>
      <c r="F1" s="66"/>
      <c r="G1" s="3"/>
      <c r="H1" s="4" t="s">
        <v>1</v>
      </c>
      <c r="J1" s="59">
        <v>26966.89</v>
      </c>
      <c r="K1" s="5"/>
      <c r="M1" s="47"/>
      <c r="P1" s="52"/>
    </row>
    <row r="3" spans="1:17" x14ac:dyDescent="0.25">
      <c r="A3" s="1" t="s">
        <v>2</v>
      </c>
      <c r="E3" s="60" t="s">
        <v>34</v>
      </c>
      <c r="F3" s="7"/>
      <c r="G3" s="3"/>
      <c r="H3" s="6"/>
      <c r="I3" s="3"/>
      <c r="J3" s="60" t="s">
        <v>35</v>
      </c>
      <c r="K3" s="7" t="s">
        <v>3</v>
      </c>
    </row>
    <row r="4" spans="1:17" ht="6" customHeight="1" x14ac:dyDescent="0.25"/>
    <row r="5" spans="1:17" ht="20.100000000000001" customHeight="1" x14ac:dyDescent="0.25">
      <c r="A5" s="1" t="s">
        <v>4</v>
      </c>
      <c r="D5" s="67" t="s">
        <v>36</v>
      </c>
      <c r="E5" s="67"/>
      <c r="F5" s="67"/>
      <c r="G5" s="67"/>
      <c r="H5" s="67"/>
      <c r="I5" s="67"/>
      <c r="J5" s="67"/>
      <c r="K5" s="67"/>
    </row>
    <row r="7" spans="1:17" ht="20.100000000000001" customHeight="1" x14ac:dyDescent="0.25">
      <c r="A7" s="1" t="s">
        <v>5</v>
      </c>
      <c r="D7" s="2" t="s">
        <v>6</v>
      </c>
      <c r="F7" s="67" t="s">
        <v>36</v>
      </c>
      <c r="G7" s="67"/>
      <c r="H7" s="67"/>
      <c r="I7" s="67"/>
    </row>
    <row r="8" spans="1:17" ht="45.75" customHeight="1" x14ac:dyDescent="0.25">
      <c r="D8" s="2" t="s">
        <v>7</v>
      </c>
      <c r="F8" s="67" t="s">
        <v>36</v>
      </c>
      <c r="G8" s="67"/>
      <c r="H8" s="67"/>
      <c r="I8" s="67"/>
      <c r="J8" s="67"/>
      <c r="K8" s="67"/>
    </row>
    <row r="9" spans="1:17" ht="33.75" customHeight="1" x14ac:dyDescent="0.25">
      <c r="D9" s="2" t="s">
        <v>28</v>
      </c>
      <c r="F9" s="69" t="s">
        <v>36</v>
      </c>
      <c r="G9" s="69"/>
      <c r="H9" s="69"/>
      <c r="I9" s="69"/>
      <c r="J9" s="69"/>
      <c r="K9" s="69"/>
      <c r="L9" s="69"/>
      <c r="Q9" s="2" t="s">
        <v>33</v>
      </c>
    </row>
    <row r="10" spans="1:17" x14ac:dyDescent="0.25">
      <c r="F10" s="8"/>
      <c r="G10" s="8"/>
      <c r="H10" s="8"/>
      <c r="I10" s="8"/>
      <c r="J10" s="8"/>
      <c r="K10" s="8"/>
    </row>
    <row r="11" spans="1:17" ht="9.75" customHeight="1" x14ac:dyDescent="0.25">
      <c r="F11" s="3"/>
      <c r="G11" s="3"/>
      <c r="H11" s="3"/>
      <c r="I11" s="3"/>
      <c r="J11" s="3"/>
      <c r="K11" s="3"/>
    </row>
    <row r="12" spans="1:17" ht="20.100000000000001" customHeight="1" x14ac:dyDescent="0.25">
      <c r="A12" s="1" t="s">
        <v>38</v>
      </c>
      <c r="D12" s="2" t="s">
        <v>7</v>
      </c>
      <c r="F12" s="67" t="s">
        <v>36</v>
      </c>
      <c r="G12" s="67"/>
      <c r="H12" s="67"/>
      <c r="I12" s="67"/>
      <c r="J12" s="67"/>
      <c r="K12" s="67"/>
    </row>
    <row r="13" spans="1:17" ht="20.100000000000001" customHeight="1" x14ac:dyDescent="0.25">
      <c r="D13" s="2" t="s">
        <v>8</v>
      </c>
      <c r="F13" s="68" t="s">
        <v>36</v>
      </c>
      <c r="G13" s="68"/>
      <c r="H13" s="68"/>
      <c r="I13" s="68"/>
      <c r="P13" s="37"/>
    </row>
    <row r="14" spans="1:17" ht="20.100000000000001" customHeight="1" x14ac:dyDescent="0.25">
      <c r="D14" s="2" t="s">
        <v>27</v>
      </c>
      <c r="F14" s="62" t="s">
        <v>36</v>
      </c>
      <c r="G14" s="62"/>
      <c r="H14" s="62"/>
      <c r="I14" s="62"/>
    </row>
    <row r="15" spans="1:17" ht="20.100000000000001" customHeight="1" x14ac:dyDescent="0.25">
      <c r="F15" s="58"/>
      <c r="G15" s="58"/>
      <c r="H15" s="58"/>
      <c r="I15" s="58"/>
    </row>
    <row r="16" spans="1:17" ht="20.100000000000001" customHeight="1" x14ac:dyDescent="0.25">
      <c r="A16" s="1" t="s">
        <v>37</v>
      </c>
      <c r="D16" s="2" t="s">
        <v>7</v>
      </c>
      <c r="F16" s="67" t="s">
        <v>36</v>
      </c>
      <c r="G16" s="67"/>
      <c r="H16" s="67"/>
      <c r="I16" s="67"/>
      <c r="J16" s="67"/>
      <c r="K16" s="67"/>
    </row>
    <row r="17" spans="1:20" ht="20.100000000000001" customHeight="1" x14ac:dyDescent="0.25">
      <c r="D17" s="2" t="s">
        <v>8</v>
      </c>
      <c r="F17" s="68" t="s">
        <v>36</v>
      </c>
      <c r="G17" s="68"/>
      <c r="H17" s="68"/>
      <c r="I17" s="68"/>
    </row>
    <row r="18" spans="1:20" ht="20.100000000000001" customHeight="1" x14ac:dyDescent="0.25">
      <c r="D18" s="2" t="s">
        <v>27</v>
      </c>
      <c r="F18" s="62" t="s">
        <v>36</v>
      </c>
      <c r="G18" s="62"/>
      <c r="H18" s="62"/>
      <c r="I18" s="62"/>
      <c r="M18" s="38"/>
    </row>
    <row r="19" spans="1:20" ht="20.100000000000001" customHeight="1" x14ac:dyDescent="0.25">
      <c r="F19" s="58"/>
      <c r="G19" s="58"/>
      <c r="H19" s="58"/>
      <c r="I19" s="58"/>
      <c r="N19" s="44"/>
    </row>
    <row r="20" spans="1:20" x14ac:dyDescent="0.25">
      <c r="F20" s="3"/>
      <c r="G20" s="3"/>
      <c r="H20" s="3"/>
      <c r="I20" s="3"/>
      <c r="J20" s="3"/>
      <c r="K20" s="3"/>
      <c r="M20" s="36"/>
      <c r="N20" s="43"/>
      <c r="P20" s="35"/>
    </row>
    <row r="21" spans="1:20" ht="20.100000000000001" customHeight="1" x14ac:dyDescent="0.25">
      <c r="A21" s="9" t="s">
        <v>9</v>
      </c>
      <c r="B21" s="10"/>
      <c r="D21" s="3" t="s">
        <v>18</v>
      </c>
      <c r="F21" s="62" t="s">
        <v>36</v>
      </c>
      <c r="G21" s="62"/>
      <c r="H21" s="62"/>
      <c r="I21" s="62"/>
      <c r="J21" s="63" t="s">
        <v>32</v>
      </c>
      <c r="K21" s="64"/>
      <c r="M21" s="44"/>
    </row>
    <row r="22" spans="1:20" ht="20.100000000000001" customHeight="1" x14ac:dyDescent="0.25">
      <c r="A22" s="9"/>
      <c r="B22" s="10"/>
      <c r="F22" s="3"/>
      <c r="J22" s="58"/>
      <c r="K22" s="58"/>
      <c r="M22" s="36"/>
    </row>
    <row r="23" spans="1:20" x14ac:dyDescent="0.25">
      <c r="A23" s="1" t="s">
        <v>10</v>
      </c>
      <c r="H23" s="36"/>
    </row>
    <row r="24" spans="1:20" ht="10.5" customHeight="1" x14ac:dyDescent="0.25"/>
    <row r="25" spans="1:20" ht="20.100000000000001" customHeight="1" x14ac:dyDescent="0.25">
      <c r="B25" s="1" t="s">
        <v>0</v>
      </c>
      <c r="D25" s="2" t="s">
        <v>11</v>
      </c>
      <c r="F25" s="70"/>
      <c r="G25" s="71"/>
      <c r="H25" s="71"/>
      <c r="I25" s="71"/>
      <c r="M25" s="36"/>
    </row>
    <row r="26" spans="1:20" ht="20.100000000000001" customHeight="1" x14ac:dyDescent="0.25">
      <c r="D26" s="2" t="s">
        <v>12</v>
      </c>
      <c r="F26" s="72"/>
      <c r="G26" s="73"/>
      <c r="H26" s="73"/>
      <c r="I26" s="73"/>
    </row>
    <row r="27" spans="1:20" ht="16.5" thickBot="1" x14ac:dyDescent="0.3"/>
    <row r="28" spans="1:20" s="10" customFormat="1" ht="16.5" thickBot="1" x14ac:dyDescent="0.3">
      <c r="A28" s="9"/>
      <c r="B28" s="74" t="s">
        <v>13</v>
      </c>
      <c r="C28" s="75"/>
      <c r="D28" s="75"/>
      <c r="E28" s="75"/>
      <c r="F28" s="75"/>
      <c r="G28" s="75"/>
      <c r="H28" s="75"/>
      <c r="I28" s="75"/>
      <c r="J28" s="75"/>
      <c r="K28" s="76"/>
    </row>
    <row r="29" spans="1:20" s="13" customFormat="1" ht="17.25" customHeight="1" x14ac:dyDescent="0.25">
      <c r="A29" s="77"/>
      <c r="B29" s="79" t="s">
        <v>14</v>
      </c>
      <c r="C29" s="80"/>
      <c r="D29" s="80" t="s">
        <v>15</v>
      </c>
      <c r="E29" s="81"/>
      <c r="F29" s="80" t="s">
        <v>16</v>
      </c>
      <c r="G29" s="80"/>
      <c r="H29" s="80"/>
      <c r="I29" s="80" t="s">
        <v>17</v>
      </c>
      <c r="J29" s="82"/>
      <c r="K29" s="83"/>
    </row>
    <row r="30" spans="1:20" ht="6" customHeight="1" x14ac:dyDescent="0.25">
      <c r="A30" s="78"/>
      <c r="B30" s="14"/>
      <c r="C30" s="15"/>
      <c r="D30" s="15"/>
      <c r="E30" s="15"/>
      <c r="F30" s="15"/>
      <c r="G30" s="15"/>
      <c r="H30" s="15"/>
      <c r="I30" s="15"/>
      <c r="J30" s="16"/>
      <c r="K30" s="17"/>
    </row>
    <row r="31" spans="1:20" ht="6" customHeight="1" x14ac:dyDescent="0.25">
      <c r="A31" s="78"/>
      <c r="B31" s="18"/>
      <c r="C31" s="12"/>
      <c r="D31" s="12"/>
      <c r="E31" s="41"/>
      <c r="F31" s="12"/>
      <c r="G31" s="12"/>
      <c r="H31" s="19"/>
      <c r="I31" s="12"/>
      <c r="J31" s="20"/>
      <c r="K31" s="21"/>
    </row>
    <row r="32" spans="1:20" ht="20.100000000000001" customHeight="1" x14ac:dyDescent="0.25">
      <c r="A32" s="78"/>
      <c r="B32" s="84" t="s">
        <v>20</v>
      </c>
      <c r="C32" s="64"/>
      <c r="D32" s="3"/>
      <c r="E32" s="42" t="e">
        <f>+H32/F21</f>
        <v>#VALUE!</v>
      </c>
      <c r="F32" s="3" t="s">
        <v>18</v>
      </c>
      <c r="G32" s="3"/>
      <c r="H32" s="22">
        <v>8468.511472507118</v>
      </c>
      <c r="I32" s="3"/>
      <c r="J32" s="85">
        <f>+H32*$J$1</f>
        <v>228369417.34283748</v>
      </c>
      <c r="K32" s="86"/>
      <c r="T32" s="39"/>
    </row>
    <row r="33" spans="1:17" ht="20.100000000000001" customHeight="1" x14ac:dyDescent="0.25">
      <c r="A33" s="78"/>
      <c r="B33" s="84" t="s">
        <v>21</v>
      </c>
      <c r="C33" s="64"/>
      <c r="D33" s="3"/>
      <c r="E33" s="49">
        <v>0.1</v>
      </c>
      <c r="F33" s="3" t="s">
        <v>18</v>
      </c>
      <c r="G33" s="3"/>
      <c r="H33" s="22">
        <f>-E33*H32</f>
        <v>-846.85114725071185</v>
      </c>
      <c r="I33" s="3"/>
      <c r="J33" s="85">
        <f>+H33*$J$1</f>
        <v>-22836941.734283749</v>
      </c>
      <c r="K33" s="86"/>
      <c r="L33" s="44" t="e">
        <f>+M33/F21</f>
        <v>#VALUE!</v>
      </c>
      <c r="M33" s="37">
        <v>34461.57</v>
      </c>
      <c r="N33" s="50" t="e">
        <f>+E33+L33</f>
        <v>#VALUE!</v>
      </c>
    </row>
    <row r="34" spans="1:17" ht="20.100000000000001" customHeight="1" x14ac:dyDescent="0.25">
      <c r="A34" s="78"/>
      <c r="B34" s="84" t="s">
        <v>22</v>
      </c>
      <c r="C34" s="64"/>
      <c r="D34" s="3"/>
      <c r="E34" s="40">
        <v>0.05</v>
      </c>
      <c r="F34" s="3" t="s">
        <v>18</v>
      </c>
      <c r="G34" s="3"/>
      <c r="H34" s="22">
        <f>+-E34*H32</f>
        <v>-423.42557362535592</v>
      </c>
      <c r="I34" s="3"/>
      <c r="J34" s="85">
        <f>+H34*$J$1</f>
        <v>-11418470.867141875</v>
      </c>
      <c r="K34" s="86"/>
    </row>
    <row r="35" spans="1:17" ht="6" customHeight="1" thickBot="1" x14ac:dyDescent="0.3">
      <c r="A35" s="78"/>
      <c r="B35" s="23"/>
      <c r="C35" s="3"/>
      <c r="D35" s="3"/>
      <c r="E35" s="3"/>
      <c r="F35" s="24"/>
      <c r="G35" s="24"/>
      <c r="H35" s="25"/>
      <c r="I35" s="24"/>
      <c r="J35" s="26"/>
      <c r="K35" s="27"/>
    </row>
    <row r="36" spans="1:17" ht="20.100000000000001" customHeight="1" thickTop="1" thickBot="1" x14ac:dyDescent="0.3">
      <c r="A36" s="78"/>
      <c r="B36" s="28" t="s">
        <v>23</v>
      </c>
      <c r="C36" s="29"/>
      <c r="D36" s="29"/>
      <c r="E36" s="29"/>
      <c r="F36" s="30" t="s">
        <v>18</v>
      </c>
      <c r="G36" s="29"/>
      <c r="H36" s="31">
        <f>SUM(H32:H35)</f>
        <v>7198.2347516310501</v>
      </c>
      <c r="I36" s="30" t="s">
        <v>19</v>
      </c>
      <c r="J36" s="88">
        <f>+H36*$J$1</f>
        <v>194114004.74141183</v>
      </c>
      <c r="K36" s="89"/>
      <c r="Q36" s="36"/>
    </row>
    <row r="37" spans="1:17" x14ac:dyDescent="0.25">
      <c r="B37" s="2"/>
      <c r="E37" s="3"/>
      <c r="F37" s="3"/>
      <c r="I37" s="3"/>
      <c r="J37" s="32"/>
      <c r="K37" s="32"/>
    </row>
    <row r="38" spans="1:17" ht="20.100000000000001" customHeight="1" x14ac:dyDescent="0.25">
      <c r="B38" s="2" t="s">
        <v>24</v>
      </c>
      <c r="E38" s="3"/>
      <c r="F38" s="3"/>
      <c r="G38" s="3"/>
      <c r="H38" s="56"/>
      <c r="I38" s="71"/>
      <c r="J38" s="71"/>
      <c r="K38" s="71"/>
    </row>
    <row r="39" spans="1:17" ht="9.9499999999999993" customHeight="1" x14ac:dyDescent="0.25">
      <c r="B39" s="2"/>
      <c r="E39" s="3"/>
      <c r="F39" s="3"/>
      <c r="G39" s="3"/>
      <c r="H39" s="3"/>
      <c r="I39" s="3"/>
      <c r="J39" s="3"/>
      <c r="K39" s="3"/>
    </row>
    <row r="40" spans="1:17" ht="20.100000000000001" customHeight="1" x14ac:dyDescent="0.25">
      <c r="B40" s="2" t="s">
        <v>30</v>
      </c>
      <c r="E40" s="51">
        <v>0.19</v>
      </c>
      <c r="F40" s="3" t="s">
        <v>18</v>
      </c>
      <c r="G40" s="3"/>
      <c r="H40" s="48">
        <f>+H36*E40</f>
        <v>1367.6646028098996</v>
      </c>
      <c r="I40" s="87">
        <f>+E40*J36</f>
        <v>36881660.900868252</v>
      </c>
      <c r="J40" s="87"/>
      <c r="K40" s="87"/>
      <c r="N40" s="43"/>
    </row>
    <row r="41" spans="1:17" ht="20.100000000000001" customHeight="1" x14ac:dyDescent="0.25">
      <c r="B41" s="2" t="s">
        <v>31</v>
      </c>
      <c r="E41" s="51">
        <v>0</v>
      </c>
      <c r="F41" s="3" t="s">
        <v>18</v>
      </c>
      <c r="G41" s="3"/>
      <c r="H41" s="48">
        <f>-E41*H40</f>
        <v>0</v>
      </c>
      <c r="I41" s="87">
        <f>-I40*E41</f>
        <v>0</v>
      </c>
      <c r="J41" s="87"/>
      <c r="K41" s="87"/>
      <c r="N41" s="43"/>
      <c r="P41" s="54">
        <f>(1-E41)*E40</f>
        <v>0.19</v>
      </c>
    </row>
    <row r="42" spans="1:17" ht="9.9499999999999993" customHeight="1" x14ac:dyDescent="0.25">
      <c r="B42" s="2"/>
      <c r="C42" s="33"/>
      <c r="D42" s="33"/>
      <c r="E42" s="3"/>
      <c r="F42" s="3"/>
      <c r="G42" s="3"/>
      <c r="H42" s="53"/>
      <c r="I42" s="3"/>
      <c r="J42" s="3"/>
      <c r="K42" s="3"/>
    </row>
    <row r="43" spans="1:17" ht="19.5" customHeight="1" x14ac:dyDescent="0.25">
      <c r="B43" s="2" t="s">
        <v>25</v>
      </c>
      <c r="E43" s="3"/>
      <c r="F43" s="3" t="s">
        <v>18</v>
      </c>
      <c r="G43" s="3"/>
      <c r="H43" s="48">
        <f>+H36+H40+H41</f>
        <v>8565.8993544409495</v>
      </c>
      <c r="I43" s="87">
        <f>+J36+I40+I41</f>
        <v>230995665.6422801</v>
      </c>
      <c r="J43" s="87"/>
      <c r="K43" s="87"/>
      <c r="P43" s="55"/>
    </row>
    <row r="44" spans="1:17" ht="9.9499999999999993" customHeight="1" x14ac:dyDescent="0.25">
      <c r="B44" s="2"/>
      <c r="E44" s="3"/>
      <c r="F44" s="3"/>
      <c r="G44" s="3"/>
      <c r="H44" s="3"/>
      <c r="I44" s="3"/>
      <c r="J44" s="3"/>
      <c r="K44" s="3"/>
    </row>
    <row r="45" spans="1:17" s="46" customFormat="1" ht="36.75" customHeight="1" x14ac:dyDescent="0.2">
      <c r="A45" s="45"/>
      <c r="B45" s="46" t="s">
        <v>26</v>
      </c>
      <c r="E45" s="90" t="s">
        <v>41</v>
      </c>
      <c r="F45" s="90"/>
      <c r="G45" s="90"/>
      <c r="H45" s="90"/>
      <c r="I45" s="90"/>
      <c r="J45" s="90"/>
      <c r="K45" s="90"/>
    </row>
    <row r="46" spans="1:17" ht="20.100000000000001" customHeight="1" x14ac:dyDescent="0.25">
      <c r="B46" s="2"/>
      <c r="E46" s="91" t="s">
        <v>29</v>
      </c>
      <c r="F46" s="91"/>
      <c r="G46" s="91"/>
      <c r="H46" s="91"/>
      <c r="I46" s="91"/>
      <c r="J46" s="57"/>
      <c r="K46" s="57"/>
    </row>
    <row r="47" spans="1:17" ht="20.100000000000001" customHeight="1" x14ac:dyDescent="0.25">
      <c r="B47" s="2"/>
      <c r="E47" s="91" t="s">
        <v>40</v>
      </c>
      <c r="F47" s="91"/>
      <c r="G47" s="91"/>
      <c r="H47" s="91"/>
      <c r="I47" s="91"/>
      <c r="J47" s="91"/>
      <c r="K47" s="91"/>
    </row>
    <row r="48" spans="1:17" ht="20.100000000000001" customHeight="1" x14ac:dyDescent="0.25">
      <c r="B48" s="2"/>
      <c r="E48" s="71"/>
      <c r="F48" s="71"/>
      <c r="G48" s="71"/>
      <c r="H48" s="71"/>
      <c r="I48" s="71"/>
      <c r="J48" s="71"/>
      <c r="K48" s="71"/>
    </row>
    <row r="49" spans="2:11" ht="20.100000000000001" customHeight="1" x14ac:dyDescent="0.25">
      <c r="B49" s="2"/>
      <c r="E49" s="71"/>
      <c r="F49" s="71"/>
      <c r="G49" s="71"/>
      <c r="H49" s="71"/>
      <c r="I49" s="71"/>
      <c r="J49" s="71"/>
      <c r="K49" s="71"/>
    </row>
    <row r="50" spans="2:11" x14ac:dyDescent="0.25">
      <c r="E50" s="71"/>
      <c r="F50" s="71"/>
      <c r="G50" s="71"/>
      <c r="H50" s="71"/>
      <c r="I50" s="71"/>
      <c r="J50" s="71"/>
      <c r="K50" s="71"/>
    </row>
    <row r="51" spans="2:11" x14ac:dyDescent="0.25">
      <c r="E51" s="71"/>
      <c r="F51" s="71"/>
      <c r="G51" s="71"/>
      <c r="H51" s="71"/>
      <c r="I51" s="71"/>
      <c r="J51" s="71"/>
      <c r="K51" s="71"/>
    </row>
    <row r="52" spans="2:11" x14ac:dyDescent="0.25">
      <c r="E52" s="71"/>
      <c r="F52" s="71"/>
      <c r="G52" s="71"/>
      <c r="H52" s="71"/>
      <c r="I52" s="71"/>
      <c r="J52" s="71"/>
      <c r="K52" s="71"/>
    </row>
    <row r="53" spans="2:11" x14ac:dyDescent="0.25">
      <c r="E53" s="71"/>
      <c r="F53" s="71"/>
      <c r="G53" s="71"/>
      <c r="H53" s="71"/>
      <c r="I53" s="71"/>
      <c r="J53" s="71"/>
      <c r="K53" s="71"/>
    </row>
    <row r="54" spans="2:11" x14ac:dyDescent="0.25">
      <c r="E54" s="71"/>
      <c r="F54" s="71"/>
      <c r="G54" s="71"/>
      <c r="H54" s="71"/>
      <c r="I54" s="71"/>
      <c r="J54" s="71"/>
      <c r="K54" s="71"/>
    </row>
  </sheetData>
  <mergeCells count="42">
    <mergeCell ref="E54:K54"/>
    <mergeCell ref="E48:K48"/>
    <mergeCell ref="E49:K49"/>
    <mergeCell ref="E50:K50"/>
    <mergeCell ref="E51:K51"/>
    <mergeCell ref="E52:K52"/>
    <mergeCell ref="E53:K53"/>
    <mergeCell ref="E47:K47"/>
    <mergeCell ref="B33:C33"/>
    <mergeCell ref="J33:K33"/>
    <mergeCell ref="B34:C34"/>
    <mergeCell ref="J34:K34"/>
    <mergeCell ref="J36:K36"/>
    <mergeCell ref="I38:K38"/>
    <mergeCell ref="I40:K40"/>
    <mergeCell ref="I41:K41"/>
    <mergeCell ref="I43:K43"/>
    <mergeCell ref="E45:K45"/>
    <mergeCell ref="E46:I46"/>
    <mergeCell ref="F25:I25"/>
    <mergeCell ref="F26:I26"/>
    <mergeCell ref="B28:K28"/>
    <mergeCell ref="A29:A36"/>
    <mergeCell ref="B29:C29"/>
    <mergeCell ref="D29:E29"/>
    <mergeCell ref="F29:H29"/>
    <mergeCell ref="I29:K29"/>
    <mergeCell ref="B32:C32"/>
    <mergeCell ref="J32:K32"/>
    <mergeCell ref="F21:I21"/>
    <mergeCell ref="J21:K21"/>
    <mergeCell ref="D1:F1"/>
    <mergeCell ref="D5:K5"/>
    <mergeCell ref="F7:I7"/>
    <mergeCell ref="F8:K8"/>
    <mergeCell ref="F9:L9"/>
    <mergeCell ref="F12:K12"/>
    <mergeCell ref="F13:I13"/>
    <mergeCell ref="F14:I14"/>
    <mergeCell ref="F16:K16"/>
    <mergeCell ref="F17:I17"/>
    <mergeCell ref="F18:I18"/>
  </mergeCells>
  <pageMargins left="0.74803149606299213" right="0.74803149606299213" top="1.3" bottom="0.98425196850393704" header="0" footer="0"/>
  <pageSetup scale="6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01.1- SF EP1 HABITACIONAL</vt:lpstr>
      <vt:lpstr>01.1- SF EP1 URBANIZACIÓN</vt:lpstr>
      <vt:lpstr>'01.1- SF EP1 HABITACIONAL'!Área_de_impresión</vt:lpstr>
      <vt:lpstr>'01.1- SF EP1 URBANIZACIÓN'!Área_de_impresión</vt:lpstr>
    </vt:vector>
  </TitlesOfParts>
  <Company>Ebco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Ebco</dc:creator>
  <cp:lastModifiedBy>Sebastian  Garrido  S</cp:lastModifiedBy>
  <cp:lastPrinted>2016-07-04T12:42:14Z</cp:lastPrinted>
  <dcterms:created xsi:type="dcterms:W3CDTF">2002-06-18T20:38:13Z</dcterms:created>
  <dcterms:modified xsi:type="dcterms:W3CDTF">2021-02-16T12:27:57Z</dcterms:modified>
</cp:coreProperties>
</file>