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gonzalez\Desktop\FG\PROCEDIMIENTOS\FORMULARIOS\"/>
    </mc:Choice>
  </mc:AlternateContent>
  <bookViews>
    <workbookView xWindow="-120" yWindow="-120" windowWidth="20730" windowHeight="11160"/>
  </bookViews>
  <sheets>
    <sheet name="LM Formato" sheetId="1" r:id="rId1"/>
    <sheet name="CC Fierro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L12" i="1"/>
  <c r="N12" i="1" s="1"/>
  <c r="P12" i="1" s="1"/>
  <c r="R12" i="1" s="1"/>
  <c r="T12" i="1" s="1"/>
  <c r="V12" i="1" s="1"/>
  <c r="X12" i="1" s="1"/>
  <c r="Z12" i="1" s="1"/>
  <c r="AB12" i="1" s="1"/>
  <c r="H77" i="1" l="1"/>
  <c r="H74" i="1"/>
  <c r="H76" i="1"/>
  <c r="H78" i="1" l="1"/>
  <c r="H79" i="1" s="1"/>
  <c r="H80" i="1" s="1"/>
  <c r="C66" i="2" l="1"/>
  <c r="C65" i="2"/>
  <c r="T16" i="2"/>
  <c r="Q16" i="2"/>
  <c r="N16" i="2"/>
  <c r="K16" i="2"/>
  <c r="H16" i="2"/>
  <c r="O68" i="2"/>
  <c r="I68" i="2"/>
  <c r="C68" i="2"/>
  <c r="V52" i="2"/>
  <c r="U52" i="2"/>
  <c r="V51" i="2"/>
  <c r="U51" i="2"/>
  <c r="V50" i="2"/>
  <c r="U50" i="2"/>
  <c r="V49" i="2"/>
  <c r="U49" i="2"/>
  <c r="V48" i="2"/>
  <c r="U48" i="2"/>
  <c r="V47" i="2"/>
  <c r="U47" i="2"/>
  <c r="V46" i="2"/>
  <c r="U46" i="2"/>
  <c r="V45" i="2"/>
  <c r="U45" i="2"/>
  <c r="V44" i="2"/>
  <c r="U44" i="2"/>
  <c r="V43" i="2"/>
  <c r="U43" i="2"/>
  <c r="V42" i="2"/>
  <c r="U42" i="2"/>
  <c r="V41" i="2"/>
  <c r="U41" i="2"/>
  <c r="V40" i="2"/>
  <c r="U40" i="2"/>
  <c r="V39" i="2"/>
  <c r="U39" i="2"/>
  <c r="V38" i="2"/>
  <c r="U38" i="2"/>
  <c r="V37" i="2"/>
  <c r="U37" i="2"/>
  <c r="V36" i="2"/>
  <c r="U36" i="2"/>
  <c r="V35" i="2"/>
  <c r="U35" i="2"/>
  <c r="V34" i="2"/>
  <c r="U34" i="2"/>
  <c r="V33" i="2"/>
  <c r="U33" i="2"/>
  <c r="V32" i="2"/>
  <c r="U32" i="2"/>
  <c r="V31" i="2"/>
  <c r="U31" i="2"/>
  <c r="V30" i="2"/>
  <c r="U30" i="2"/>
  <c r="V29" i="2"/>
  <c r="U29" i="2"/>
  <c r="V28" i="2"/>
  <c r="U28" i="2"/>
  <c r="V27" i="2"/>
  <c r="U25" i="2"/>
  <c r="U24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R9" i="2"/>
  <c r="V23" i="2" l="1"/>
  <c r="V24" i="2"/>
  <c r="V26" i="2"/>
  <c r="N53" i="2"/>
  <c r="N55" i="2" s="1"/>
  <c r="U26" i="2"/>
  <c r="Q53" i="2"/>
  <c r="Q55" i="2" s="1"/>
  <c r="G53" i="2"/>
  <c r="T53" i="2"/>
  <c r="U23" i="2"/>
  <c r="V25" i="2"/>
  <c r="U27" i="2"/>
  <c r="T55" i="2" l="1"/>
  <c r="T57" i="2"/>
  <c r="Q56" i="2"/>
  <c r="N56" i="2"/>
  <c r="Q57" i="2"/>
  <c r="N57" i="2"/>
  <c r="T56" i="2"/>
  <c r="K53" i="2"/>
  <c r="K55" i="2" l="1"/>
  <c r="K56" i="2" s="1"/>
  <c r="K57" i="2"/>
</calcChain>
</file>

<file path=xl/sharedStrings.xml><?xml version="1.0" encoding="utf-8"?>
<sst xmlns="http://schemas.openxmlformats.org/spreadsheetml/2006/main" count="129" uniqueCount="89">
  <si>
    <t>CLP</t>
  </si>
  <si>
    <t>U.F.</t>
  </si>
  <si>
    <t>DÓLAR</t>
  </si>
  <si>
    <t>EURO</t>
  </si>
  <si>
    <t>U.F. PPTO.</t>
  </si>
  <si>
    <t>C U A D R O  C O M P A R A T I V O   DE  C O T I Z A C I O N E S</t>
  </si>
  <si>
    <t>OC</t>
  </si>
  <si>
    <t>PEDIDO</t>
  </si>
  <si>
    <t>-</t>
  </si>
  <si>
    <t>CONSTRUCTORA FG</t>
  </si>
  <si>
    <t>FECHA</t>
  </si>
  <si>
    <t>D I S P O N I B L E   P R E S U P U E S T A R I O</t>
  </si>
  <si>
    <t>OFERTAS</t>
  </si>
  <si>
    <t>OFERENTE N°1</t>
  </si>
  <si>
    <t>OFERENTE N°2</t>
  </si>
  <si>
    <t>OFERENTE N°3</t>
  </si>
  <si>
    <t>OFERENTE N°4</t>
  </si>
  <si>
    <t>PROGRAMA DE ENTREGA</t>
  </si>
  <si>
    <t>Mes 6</t>
  </si>
  <si>
    <t>Mes 9</t>
  </si>
  <si>
    <t>Mes 14</t>
  </si>
  <si>
    <t>Cuenta de Costo</t>
  </si>
  <si>
    <t>Código Recurso</t>
  </si>
  <si>
    <t>ACTIVIDADES</t>
  </si>
  <si>
    <t>Precio Unitario UF</t>
  </si>
  <si>
    <t>Precio Unitario ($)</t>
  </si>
  <si>
    <t>Valor total</t>
  </si>
  <si>
    <t>Valor Total</t>
  </si>
  <si>
    <t>MIN</t>
  </si>
  <si>
    <t>MAX</t>
  </si>
  <si>
    <t>PROVEEDOR</t>
  </si>
  <si>
    <t>1a quinc.</t>
  </si>
  <si>
    <t>2da quinc.</t>
  </si>
  <si>
    <t>Precio no cotizado por el proveedor, se asigna valor máximo.</t>
  </si>
  <si>
    <t>TOTAL</t>
  </si>
  <si>
    <t>FLETE</t>
  </si>
  <si>
    <t>Proveedor asignado</t>
  </si>
  <si>
    <t>ECO</t>
  </si>
  <si>
    <t xml:space="preserve">Programa de entrega: </t>
  </si>
  <si>
    <t>%</t>
  </si>
  <si>
    <t>COMENTARIOS  POR OFERENTE</t>
  </si>
  <si>
    <t>P  R  O  P  O  S  I  C  I  O  N</t>
  </si>
  <si>
    <t>APROBACIONES</t>
  </si>
  <si>
    <t>NOMBRE</t>
  </si>
  <si>
    <t>Valor Neto $</t>
  </si>
  <si>
    <t>GABA</t>
  </si>
  <si>
    <t>EC</t>
  </si>
  <si>
    <t>Forma de Pago</t>
  </si>
  <si>
    <t>OC a 30 días</t>
  </si>
  <si>
    <t>Mauricio Gonzalez</t>
  </si>
  <si>
    <t>Fecha</t>
  </si>
  <si>
    <t xml:space="preserve">Consideraciones Oferente Nº1 : </t>
  </si>
  <si>
    <t xml:space="preserve">Consideraciones Oferente Nº2: </t>
  </si>
  <si>
    <t xml:space="preserve">Consideraciones Oferente Nº3: </t>
  </si>
  <si>
    <t xml:space="preserve">Fierro Para Hormigón A63-42H                                    </t>
  </si>
  <si>
    <t xml:space="preserve">KG  </t>
  </si>
  <si>
    <t>Enfierradura</t>
  </si>
  <si>
    <t>SODIMAC</t>
  </si>
  <si>
    <t>A&amp;B</t>
  </si>
  <si>
    <t>EASY</t>
  </si>
  <si>
    <t>CONSTRUMART</t>
  </si>
  <si>
    <t>LM OBRA GRUESA // CONDOMINIO LAS CAMELIAS</t>
  </si>
  <si>
    <t>Cantidad</t>
  </si>
  <si>
    <t>UM</t>
  </si>
  <si>
    <t>LISTADO DE MATERIALES</t>
  </si>
  <si>
    <t>A P R O B A C I O N E S</t>
  </si>
  <si>
    <t>Administrador de Obra</t>
  </si>
  <si>
    <t>Gerente de Proyecto</t>
  </si>
  <si>
    <t>GG Constructora</t>
  </si>
  <si>
    <t>PROYECTO</t>
  </si>
  <si>
    <t>MONTO PRESUPUESTO DISPONIBLE</t>
  </si>
  <si>
    <t>ADMINISTRADOR DE OBRA</t>
  </si>
  <si>
    <t>UF CONTRATO</t>
  </si>
  <si>
    <t>LISTADO DE MATERIALES VALORIZADO</t>
  </si>
  <si>
    <t>Nº</t>
  </si>
  <si>
    <t>Código Cuenta de Costo</t>
  </si>
  <si>
    <t>Descripción</t>
  </si>
  <si>
    <t>Unidad</t>
  </si>
  <si>
    <t>Precio Presupuesto ($)</t>
  </si>
  <si>
    <t xml:space="preserve"> Total ($)</t>
  </si>
  <si>
    <t>Material a Comprar</t>
  </si>
  <si>
    <t>1 al 15</t>
  </si>
  <si>
    <t>16 al 30</t>
  </si>
  <si>
    <t>TOTAL PRESENTE PAGINA 1 DE 4</t>
  </si>
  <si>
    <t>DISPONIBLE PPTO</t>
  </si>
  <si>
    <t>DISPONIBLE HOMOLOGADO</t>
  </si>
  <si>
    <t>TOTAL A COMPRAR</t>
  </si>
  <si>
    <t>DIFERENCIA</t>
  </si>
  <si>
    <t>DIFERENCIA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</si>
</sst>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[$-F800]dddd\,\ mmmm\ dd\,\ yyyy"/>
    <numFmt numFmtId="165" formatCode="_-&quot;$&quot;\ * #,##0_-;\-&quot;$&quot;\ * #,##0_-;_-&quot;$&quot;\ * &quot;-&quot;??_-;_-@_-"/>
    <numFmt numFmtId="166" formatCode="[$-C0A]mmmm\-yy;@"/>
    <numFmt numFmtId="167" formatCode="[$-C0A]d\-mmm;@"/>
    <numFmt numFmtId="168" formatCode="_-* #,##0_-;\-* #,##0_-;_-* &quot;-&quot;??_-;_-@_-"/>
    <numFmt numFmtId="169" formatCode="#,##0.00_ ;\-#,##0.00\ "/>
    <numFmt numFmtId="170" formatCode="_-&quot;$&quot;* #,##0_-;\-&quot;$&quot;* #,##0_-;_-&quot;$&quot;* &quot;-&quot;??_-;_-@_-"/>
    <numFmt numFmtId="171" formatCode="&quot;$&quot;#,##0;[Red]&quot;$&quot;#,##0"/>
    <numFmt numFmtId="172" formatCode="[$$-340A]#,##0"/>
    <numFmt numFmtId="173" formatCode="\U\F\ \ #,##0;\-\U\F\.\ \ ##0"/>
    <numFmt numFmtId="174" formatCode="[$$-340A]#,##0.00"/>
    <numFmt numFmtId="17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0.89999084444715716"/>
        <bgColor auto="1"/>
      </patternFill>
    </fill>
    <fill>
      <patternFill patternType="solid">
        <fgColor theme="3" tint="-0.499984740745262"/>
        <bgColor auto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1" fillId="0" borderId="0"/>
  </cellStyleXfs>
  <cellXfs count="20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7" fontId="2" fillId="5" borderId="18" xfId="0" applyNumberFormat="1" applyFont="1" applyFill="1" applyBorder="1" applyAlignment="1">
      <alignment horizontal="center" vertical="center"/>
    </xf>
    <xf numFmtId="167" fontId="2" fillId="10" borderId="19" xfId="0" applyNumberFormat="1" applyFont="1" applyFill="1" applyBorder="1" applyAlignment="1">
      <alignment horizontal="center" vertical="center"/>
    </xf>
    <xf numFmtId="167" fontId="2" fillId="5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68" fontId="2" fillId="0" borderId="20" xfId="1" applyNumberFormat="1" applyFont="1" applyFill="1" applyBorder="1" applyAlignment="1">
      <alignment vertical="center"/>
    </xf>
    <xf numFmtId="3" fontId="2" fillId="4" borderId="20" xfId="0" applyNumberFormat="1" applyFont="1" applyFill="1" applyBorder="1" applyAlignment="1" applyProtection="1">
      <alignment vertical="center"/>
      <protection locked="0"/>
    </xf>
    <xf numFmtId="4" fontId="2" fillId="4" borderId="21" xfId="0" applyNumberFormat="1" applyFont="1" applyFill="1" applyBorder="1" applyAlignment="1" applyProtection="1">
      <alignment vertical="center"/>
      <protection locked="0"/>
    </xf>
    <xf numFmtId="165" fontId="2" fillId="2" borderId="21" xfId="2" applyNumberFormat="1" applyFont="1" applyFill="1" applyBorder="1" applyAlignment="1" applyProtection="1">
      <alignment vertical="center"/>
      <protection locked="0"/>
    </xf>
    <xf numFmtId="165" fontId="2" fillId="13" borderId="21" xfId="2" applyNumberFormat="1" applyFont="1" applyFill="1" applyBorder="1" applyAlignment="1">
      <alignment vertical="center"/>
    </xf>
    <xf numFmtId="168" fontId="2" fillId="0" borderId="20" xfId="1" applyNumberFormat="1" applyFont="1" applyFill="1" applyBorder="1" applyAlignment="1" applyProtection="1">
      <alignment vertical="center"/>
      <protection locked="0"/>
    </xf>
    <xf numFmtId="165" fontId="2" fillId="0" borderId="20" xfId="2" applyNumberFormat="1" applyFont="1" applyFill="1" applyBorder="1" applyAlignment="1" applyProtection="1">
      <alignment vertical="center"/>
      <protection locked="0"/>
    </xf>
    <xf numFmtId="165" fontId="2" fillId="6" borderId="20" xfId="2" applyNumberFormat="1" applyFont="1" applyFill="1" applyBorder="1" applyAlignment="1">
      <alignment vertical="center"/>
    </xf>
    <xf numFmtId="169" fontId="2" fillId="0" borderId="20" xfId="1" applyNumberFormat="1" applyFont="1" applyFill="1" applyBorder="1" applyAlignment="1" applyProtection="1">
      <alignment vertical="center"/>
      <protection locked="0"/>
    </xf>
    <xf numFmtId="165" fontId="2" fillId="0" borderId="20" xfId="2" applyNumberFormat="1" applyFont="1" applyFill="1" applyBorder="1" applyAlignment="1">
      <alignment vertical="center"/>
    </xf>
    <xf numFmtId="165" fontId="2" fillId="4" borderId="20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9" fontId="2" fillId="0" borderId="1" xfId="3" applyFont="1" applyFill="1" applyBorder="1" applyAlignment="1">
      <alignment horizontal="right" vertical="center"/>
    </xf>
    <xf numFmtId="9" fontId="2" fillId="10" borderId="1" xfId="3" applyFont="1" applyFill="1" applyBorder="1" applyAlignment="1">
      <alignment horizontal="center" vertical="center"/>
    </xf>
    <xf numFmtId="9" fontId="2" fillId="11" borderId="1" xfId="3" applyFont="1" applyFill="1" applyBorder="1" applyAlignment="1">
      <alignment horizontal="right" vertical="center"/>
    </xf>
    <xf numFmtId="9" fontId="2" fillId="12" borderId="1" xfId="3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4" borderId="21" xfId="0" applyNumberFormat="1" applyFont="1" applyFill="1" applyBorder="1" applyAlignment="1" applyProtection="1">
      <alignment vertical="center"/>
      <protection locked="0"/>
    </xf>
    <xf numFmtId="165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13" borderId="1" xfId="0" applyFont="1" applyFill="1" applyBorder="1" applyAlignment="1">
      <alignment horizontal="center" vertical="center"/>
    </xf>
    <xf numFmtId="170" fontId="5" fillId="6" borderId="20" xfId="2" applyNumberFormat="1" applyFont="1" applyFill="1" applyBorder="1" applyAlignment="1">
      <alignment vertical="center"/>
    </xf>
    <xf numFmtId="170" fontId="5" fillId="13" borderId="20" xfId="2" applyNumberFormat="1" applyFont="1" applyFill="1" applyBorder="1" applyAlignment="1">
      <alignment vertical="center"/>
    </xf>
    <xf numFmtId="0" fontId="5" fillId="13" borderId="7" xfId="0" applyFont="1" applyFill="1" applyBorder="1" applyAlignment="1">
      <alignment horizontal="center" vertical="center"/>
    </xf>
    <xf numFmtId="170" fontId="5" fillId="6" borderId="1" xfId="2" applyNumberFormat="1" applyFont="1" applyFill="1" applyBorder="1" applyAlignment="1">
      <alignment vertical="center"/>
    </xf>
    <xf numFmtId="170" fontId="5" fillId="13" borderId="1" xfId="2" applyNumberFormat="1" applyFont="1" applyFill="1" applyBorder="1" applyAlignment="1">
      <alignment vertical="center"/>
    </xf>
    <xf numFmtId="10" fontId="5" fillId="6" borderId="1" xfId="3" applyNumberFormat="1" applyFont="1" applyFill="1" applyBorder="1" applyAlignment="1">
      <alignment horizontal="center" vertical="center"/>
    </xf>
    <xf numFmtId="10" fontId="5" fillId="13" borderId="1" xfId="3" applyNumberFormat="1" applyFont="1" applyFill="1" applyBorder="1" applyAlignment="1">
      <alignment horizontal="center" vertical="center"/>
    </xf>
    <xf numFmtId="170" fontId="2" fillId="4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72" fontId="5" fillId="0" borderId="30" xfId="0" applyNumberFormat="1" applyFont="1" applyBorder="1" applyAlignment="1">
      <alignment horizontal="center" vertical="center"/>
    </xf>
    <xf numFmtId="173" fontId="2" fillId="0" borderId="31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14" fontId="5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14" fontId="10" fillId="2" borderId="30" xfId="5" applyNumberFormat="1" applyFont="1" applyFill="1" applyBorder="1" applyAlignment="1" applyProtection="1">
      <alignment horizontal="center" vertical="center"/>
      <protection locked="0"/>
    </xf>
    <xf numFmtId="14" fontId="10" fillId="2" borderId="31" xfId="5" applyNumberFormat="1" applyFont="1" applyFill="1" applyBorder="1" applyAlignment="1" applyProtection="1">
      <alignment horizontal="center" vertical="center"/>
      <protection locked="0"/>
    </xf>
    <xf numFmtId="172" fontId="5" fillId="0" borderId="30" xfId="0" applyNumberFormat="1" applyFont="1" applyBorder="1" applyAlignment="1">
      <alignment horizontal="left" vertical="center"/>
    </xf>
    <xf numFmtId="174" fontId="5" fillId="0" borderId="30" xfId="0" applyNumberFormat="1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3" fontId="3" fillId="3" borderId="37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42" fontId="14" fillId="0" borderId="1" xfId="4" applyFont="1" applyBorder="1" applyAlignment="1">
      <alignment vertical="center"/>
    </xf>
    <xf numFmtId="10" fontId="2" fillId="0" borderId="1" xfId="3" applyNumberFormat="1" applyFont="1" applyBorder="1" applyAlignment="1">
      <alignment vertical="center"/>
    </xf>
    <xf numFmtId="9" fontId="2" fillId="0" borderId="1" xfId="3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42" fontId="14" fillId="0" borderId="1" xfId="4" applyNumberFormat="1" applyFont="1" applyBorder="1" applyAlignment="1">
      <alignment vertical="center"/>
    </xf>
    <xf numFmtId="3" fontId="14" fillId="0" borderId="9" xfId="4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9" fontId="2" fillId="0" borderId="1" xfId="3" applyNumberFormat="1" applyFont="1" applyBorder="1" applyAlignment="1">
      <alignment vertical="center"/>
    </xf>
    <xf numFmtId="170" fontId="7" fillId="17" borderId="2" xfId="2" applyNumberFormat="1" applyFont="1" applyFill="1" applyBorder="1" applyAlignment="1">
      <alignment horizontal="center" vertical="center"/>
    </xf>
    <xf numFmtId="170" fontId="5" fillId="17" borderId="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70" fontId="18" fillId="3" borderId="2" xfId="2" applyNumberFormat="1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4" fillId="0" borderId="23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42" fontId="2" fillId="0" borderId="0" xfId="0" applyNumberFormat="1" applyFont="1" applyBorder="1" applyAlignment="1">
      <alignment horizontal="left"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175" fontId="18" fillId="3" borderId="2" xfId="2" applyNumberFormat="1" applyFont="1" applyFill="1" applyBorder="1" applyAlignment="1">
      <alignment horizontal="center" vertical="center"/>
    </xf>
    <xf numFmtId="175" fontId="5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2" fontId="5" fillId="0" borderId="0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9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166" fontId="2" fillId="11" borderId="7" xfId="0" applyNumberFormat="1" applyFont="1" applyFill="1" applyBorder="1" applyAlignment="1">
      <alignment horizontal="center" vertical="center"/>
    </xf>
    <xf numFmtId="166" fontId="2" fillId="11" borderId="9" xfId="0" applyNumberFormat="1" applyFont="1" applyFill="1" applyBorder="1" applyAlignment="1">
      <alignment horizontal="center" vertical="center"/>
    </xf>
    <xf numFmtId="166" fontId="2" fillId="12" borderId="7" xfId="0" applyNumberFormat="1" applyFont="1" applyFill="1" applyBorder="1" applyAlignment="1">
      <alignment horizontal="center" vertical="center"/>
    </xf>
    <xf numFmtId="166" fontId="2" fillId="12" borderId="9" xfId="0" applyNumberFormat="1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left" vertical="center" wrapText="1"/>
    </xf>
    <xf numFmtId="0" fontId="5" fillId="13" borderId="20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/>
    </xf>
    <xf numFmtId="170" fontId="5" fillId="13" borderId="1" xfId="2" applyNumberFormat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166" fontId="2" fillId="10" borderId="8" xfId="0" applyNumberFormat="1" applyFont="1" applyFill="1" applyBorder="1" applyAlignment="1">
      <alignment horizontal="center" vertical="center"/>
    </xf>
    <xf numFmtId="166" fontId="2" fillId="1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70" fontId="5" fillId="13" borderId="7" xfId="2" applyNumberFormat="1" applyFont="1" applyFill="1" applyBorder="1" applyAlignment="1">
      <alignment horizontal="center" vertical="center"/>
    </xf>
    <xf numFmtId="170" fontId="5" fillId="13" borderId="9" xfId="2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left" vertical="center" wrapText="1"/>
    </xf>
    <xf numFmtId="0" fontId="5" fillId="13" borderId="8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horizontal="left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170" fontId="5" fillId="4" borderId="1" xfId="0" applyNumberFormat="1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164" fontId="5" fillId="4" borderId="1" xfId="0" applyNumberFormat="1" applyFont="1" applyFill="1" applyBorder="1" applyAlignment="1" applyProtection="1">
      <alignment horizontal="left" vertical="center"/>
      <protection locked="0"/>
    </xf>
    <xf numFmtId="164" fontId="5" fillId="13" borderId="7" xfId="0" applyNumberFormat="1" applyFont="1" applyFill="1" applyBorder="1" applyAlignment="1">
      <alignment horizontal="left" vertical="center"/>
    </xf>
    <xf numFmtId="164" fontId="5" fillId="13" borderId="8" xfId="0" applyNumberFormat="1" applyFont="1" applyFill="1" applyBorder="1" applyAlignment="1">
      <alignment horizontal="left" vertical="center"/>
    </xf>
    <xf numFmtId="164" fontId="5" fillId="13" borderId="9" xfId="0" applyNumberFormat="1" applyFont="1" applyFill="1" applyBorder="1" applyAlignment="1">
      <alignment horizontal="left" vertical="center"/>
    </xf>
    <xf numFmtId="164" fontId="5" fillId="13" borderId="1" xfId="0" applyNumberFormat="1" applyFont="1" applyFill="1" applyBorder="1" applyAlignment="1">
      <alignment horizontal="left" vertical="center"/>
    </xf>
    <xf numFmtId="171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13" borderId="7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8" fillId="3" borderId="39" xfId="0" applyFont="1" applyFill="1" applyBorder="1" applyAlignment="1">
      <alignment horizontal="right" vertical="center" wrapText="1"/>
    </xf>
    <xf numFmtId="0" fontId="18" fillId="3" borderId="40" xfId="0" applyFont="1" applyFill="1" applyBorder="1" applyAlignment="1">
      <alignment horizontal="right" vertical="center" wrapText="1"/>
    </xf>
    <xf numFmtId="17" fontId="2" fillId="15" borderId="7" xfId="0" applyNumberFormat="1" applyFont="1" applyFill="1" applyBorder="1" applyAlignment="1">
      <alignment horizontal="center" vertical="center" wrapText="1"/>
    </xf>
    <xf numFmtId="17" fontId="2" fillId="15" borderId="9" xfId="0" applyNumberFormat="1" applyFont="1" applyFill="1" applyBorder="1" applyAlignment="1">
      <alignment horizontal="center" vertical="center" wrapText="1"/>
    </xf>
    <xf numFmtId="0" fontId="16" fillId="16" borderId="38" xfId="0" applyFont="1" applyFill="1" applyBorder="1" applyAlignment="1">
      <alignment horizontal="center" vertical="center" wrapText="1"/>
    </xf>
    <xf numFmtId="0" fontId="16" fillId="16" borderId="2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17" fontId="2" fillId="15" borderId="30" xfId="0" applyNumberFormat="1" applyFont="1" applyFill="1" applyBorder="1" applyAlignment="1">
      <alignment horizontal="center" vertical="center" wrapText="1"/>
    </xf>
    <xf numFmtId="17" fontId="2" fillId="15" borderId="36" xfId="0" applyNumberFormat="1" applyFont="1" applyFill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14" fontId="2" fillId="0" borderId="31" xfId="0" applyNumberFormat="1" applyFont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2" borderId="28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29" xfId="5" applyFont="1" applyFill="1" applyBorder="1" applyAlignment="1">
      <alignment horizontal="center" vertical="center"/>
    </xf>
    <xf numFmtId="14" fontId="10" fillId="2" borderId="35" xfId="5" applyNumberFormat="1" applyFont="1" applyFill="1" applyBorder="1" applyAlignment="1" applyProtection="1">
      <alignment horizontal="center" vertical="center"/>
      <protection locked="0"/>
    </xf>
    <xf numFmtId="14" fontId="10" fillId="2" borderId="31" xfId="5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>
      <alignment horizontal="center" vertical="center"/>
    </xf>
    <xf numFmtId="165" fontId="5" fillId="6" borderId="11" xfId="2" applyNumberFormat="1" applyFont="1" applyFill="1" applyBorder="1" applyAlignment="1">
      <alignment horizontal="center" vertical="center"/>
    </xf>
    <xf numFmtId="165" fontId="5" fillId="6" borderId="12" xfId="2" applyNumberFormat="1" applyFont="1" applyFill="1" applyBorder="1" applyAlignment="1">
      <alignment horizontal="center" vertical="center"/>
    </xf>
    <xf numFmtId="170" fontId="5" fillId="0" borderId="23" xfId="2" applyNumberFormat="1" applyFont="1" applyFill="1" applyBorder="1" applyAlignment="1">
      <alignment horizontal="center" vertical="center"/>
    </xf>
    <xf numFmtId="170" fontId="5" fillId="0" borderId="18" xfId="2" applyNumberFormat="1" applyFont="1" applyFill="1" applyBorder="1" applyAlignment="1">
      <alignment horizontal="center" vertical="center"/>
    </xf>
    <xf numFmtId="170" fontId="5" fillId="0" borderId="24" xfId="2" applyNumberFormat="1" applyFont="1" applyFill="1" applyBorder="1" applyAlignment="1">
      <alignment horizontal="center" vertical="center"/>
    </xf>
    <xf numFmtId="170" fontId="5" fillId="0" borderId="25" xfId="2" applyNumberFormat="1" applyFont="1" applyFill="1" applyBorder="1" applyAlignment="1">
      <alignment horizontal="center" vertical="center"/>
    </xf>
    <xf numFmtId="170" fontId="5" fillId="0" borderId="22" xfId="2" applyNumberFormat="1" applyFont="1" applyFill="1" applyBorder="1" applyAlignment="1">
      <alignment horizontal="center" vertical="center"/>
    </xf>
    <xf numFmtId="170" fontId="5" fillId="0" borderId="21" xfId="2" applyNumberFormat="1" applyFont="1" applyFill="1" applyBorder="1" applyAlignment="1">
      <alignment horizontal="center" vertical="center"/>
    </xf>
  </cellXfs>
  <cellStyles count="6">
    <cellStyle name="Millares" xfId="1" builtinId="3"/>
    <cellStyle name="Moneda" xfId="2" builtinId="4"/>
    <cellStyle name="Moneda [0]" xfId="4" builtinId="7"/>
    <cellStyle name="Normal" xfId="0" builtinId="0"/>
    <cellStyle name="Normal 2" xfId="5"/>
    <cellStyle name="Porcentaje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1390846</xdr:colOff>
      <xdr:row>2</xdr:row>
      <xdr:rowOff>99183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4690" cy="423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2</xdr:row>
      <xdr:rowOff>147287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65BFE06-BB05-4295-9DB1-EB85E23C1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1200" cy="528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zoomScale="69" zoomScaleNormal="69" workbookViewId="0">
      <selection activeCell="L8" sqref="L8"/>
    </sheetView>
  </sheetViews>
  <sheetFormatPr baseColWidth="10" defaultColWidth="11.42578125" defaultRowHeight="12.75" x14ac:dyDescent="0.25"/>
  <cols>
    <col min="1" max="1" width="4.140625" style="29" customWidth="1"/>
    <col min="2" max="2" width="43.28515625" style="29" customWidth="1"/>
    <col min="3" max="3" width="14.85546875" style="29" customWidth="1"/>
    <col min="4" max="4" width="81.140625" style="29" customWidth="1"/>
    <col min="5" max="5" width="13.85546875" style="29" customWidth="1"/>
    <col min="6" max="6" width="13.42578125" style="43" customWidth="1"/>
    <col min="7" max="7" width="13.140625" style="29" customWidth="1"/>
    <col min="8" max="8" width="12.42578125" style="29" customWidth="1"/>
    <col min="9" max="9" width="8.7109375" style="44" customWidth="1"/>
    <col min="10" max="29" width="7.85546875" style="29" customWidth="1"/>
    <col min="30" max="30" width="2" style="29" customWidth="1"/>
    <col min="31" max="41" width="5.140625" style="29" customWidth="1"/>
    <col min="42" max="16384" width="11.42578125" style="29"/>
  </cols>
  <sheetData>
    <row r="1" spans="1:29" ht="15" customHeight="1" x14ac:dyDescent="0.25"/>
    <row r="4" spans="1:29" ht="21.95" customHeight="1" x14ac:dyDescent="0.25">
      <c r="A4" s="187" t="s">
        <v>64</v>
      </c>
      <c r="B4" s="187"/>
      <c r="C4" s="187"/>
      <c r="D4" s="45"/>
      <c r="E4" s="44"/>
      <c r="N4" s="188" t="s">
        <v>65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</row>
    <row r="5" spans="1:29" ht="15" customHeight="1" x14ac:dyDescent="0.3">
      <c r="A5" s="44"/>
      <c r="B5" s="44"/>
      <c r="C5" s="44"/>
      <c r="E5" s="44"/>
      <c r="H5" s="46"/>
      <c r="N5" s="184" t="s">
        <v>66</v>
      </c>
      <c r="O5" s="185"/>
      <c r="P5" s="185"/>
      <c r="Q5" s="186"/>
      <c r="R5" s="184" t="s">
        <v>67</v>
      </c>
      <c r="S5" s="185"/>
      <c r="T5" s="185"/>
      <c r="U5" s="186"/>
      <c r="V5" s="191" t="s">
        <v>68</v>
      </c>
      <c r="W5" s="192"/>
      <c r="X5" s="192"/>
      <c r="Y5" s="193"/>
    </row>
    <row r="6" spans="1:29" ht="12.75" customHeight="1" x14ac:dyDescent="0.3">
      <c r="A6" s="176" t="s">
        <v>69</v>
      </c>
      <c r="B6" s="177"/>
      <c r="C6" s="182"/>
      <c r="D6" s="183"/>
      <c r="E6" s="44"/>
      <c r="H6" s="46"/>
      <c r="N6" s="184"/>
      <c r="O6" s="185"/>
      <c r="P6" s="185"/>
      <c r="Q6" s="186"/>
      <c r="R6" s="184"/>
      <c r="S6" s="185"/>
      <c r="T6" s="185"/>
      <c r="U6" s="186"/>
      <c r="V6" s="184"/>
      <c r="W6" s="185"/>
      <c r="X6" s="185"/>
      <c r="Y6" s="186"/>
    </row>
    <row r="7" spans="1:29" ht="12.75" customHeight="1" x14ac:dyDescent="0.3">
      <c r="A7" s="176" t="s">
        <v>70</v>
      </c>
      <c r="B7" s="177"/>
      <c r="C7" s="47"/>
      <c r="D7" s="48"/>
      <c r="E7" s="44"/>
      <c r="H7" s="46"/>
      <c r="N7" s="49"/>
      <c r="O7" s="50"/>
      <c r="P7" s="51"/>
      <c r="Q7" s="52"/>
      <c r="R7" s="53"/>
      <c r="S7" s="51"/>
      <c r="T7" s="51"/>
      <c r="U7" s="52"/>
      <c r="V7" s="53"/>
      <c r="W7" s="51"/>
      <c r="X7" s="51"/>
      <c r="Y7" s="52"/>
    </row>
    <row r="8" spans="1:29" ht="15" customHeight="1" x14ac:dyDescent="0.25">
      <c r="A8" s="176" t="s">
        <v>10</v>
      </c>
      <c r="B8" s="177"/>
      <c r="C8" s="54"/>
      <c r="D8" s="55"/>
      <c r="E8" s="44"/>
      <c r="N8" s="188" t="s">
        <v>50</v>
      </c>
      <c r="O8" s="190"/>
      <c r="P8" s="194"/>
      <c r="Q8" s="195"/>
      <c r="R8" s="174" t="s">
        <v>50</v>
      </c>
      <c r="S8" s="175"/>
      <c r="T8" s="56"/>
      <c r="U8" s="57"/>
      <c r="V8" s="174" t="s">
        <v>50</v>
      </c>
      <c r="W8" s="175"/>
      <c r="X8" s="56"/>
      <c r="Y8" s="57"/>
    </row>
    <row r="9" spans="1:29" ht="12.75" customHeight="1" x14ac:dyDescent="0.25">
      <c r="A9" s="176" t="s">
        <v>71</v>
      </c>
      <c r="B9" s="177"/>
      <c r="C9" s="58"/>
      <c r="D9" s="55"/>
      <c r="E9" s="44"/>
    </row>
    <row r="10" spans="1:29" x14ac:dyDescent="0.25">
      <c r="A10" s="176" t="s">
        <v>72</v>
      </c>
      <c r="B10" s="177"/>
      <c r="C10" s="59"/>
      <c r="D10" s="55"/>
      <c r="E10" s="44"/>
    </row>
    <row r="11" spans="1:29" x14ac:dyDescent="0.25">
      <c r="A11" s="44"/>
      <c r="B11" s="44"/>
      <c r="C11" s="44"/>
      <c r="D11" s="44"/>
      <c r="E11" s="44"/>
    </row>
    <row r="12" spans="1:29" ht="15" customHeight="1" x14ac:dyDescent="0.25">
      <c r="A12" s="178" t="s">
        <v>73</v>
      </c>
      <c r="B12" s="179"/>
      <c r="C12" s="179"/>
      <c r="D12" s="179"/>
      <c r="E12" s="179"/>
      <c r="F12" s="179"/>
      <c r="G12" s="179"/>
      <c r="H12" s="179"/>
      <c r="I12" s="179"/>
      <c r="J12" s="180">
        <v>43922</v>
      </c>
      <c r="K12" s="181"/>
      <c r="L12" s="180">
        <f>+J12+31</f>
        <v>43953</v>
      </c>
      <c r="M12" s="181"/>
      <c r="N12" s="180">
        <f>+L12+31</f>
        <v>43984</v>
      </c>
      <c r="O12" s="181"/>
      <c r="P12" s="180">
        <f>+N12+31</f>
        <v>44015</v>
      </c>
      <c r="Q12" s="181"/>
      <c r="R12" s="180">
        <f>+P12+31</f>
        <v>44046</v>
      </c>
      <c r="S12" s="181"/>
      <c r="T12" s="180">
        <f>+R12+31</f>
        <v>44077</v>
      </c>
      <c r="U12" s="181"/>
      <c r="V12" s="180">
        <f>+T12+31</f>
        <v>44108</v>
      </c>
      <c r="W12" s="181"/>
      <c r="X12" s="170">
        <f>+V12+31</f>
        <v>44139</v>
      </c>
      <c r="Y12" s="171"/>
      <c r="Z12" s="170">
        <f>+X12+31</f>
        <v>44170</v>
      </c>
      <c r="AA12" s="171"/>
      <c r="AB12" s="170">
        <f>+Z12+31</f>
        <v>44201</v>
      </c>
      <c r="AC12" s="171"/>
    </row>
    <row r="13" spans="1:29" s="64" customFormat="1" ht="38.25" x14ac:dyDescent="0.25">
      <c r="A13" s="60" t="s">
        <v>74</v>
      </c>
      <c r="B13" s="60" t="s">
        <v>75</v>
      </c>
      <c r="C13" s="60" t="s">
        <v>21</v>
      </c>
      <c r="D13" s="60" t="s">
        <v>76</v>
      </c>
      <c r="E13" s="60" t="s">
        <v>77</v>
      </c>
      <c r="F13" s="61" t="s">
        <v>62</v>
      </c>
      <c r="G13" s="60" t="s">
        <v>78</v>
      </c>
      <c r="H13" s="60" t="s">
        <v>79</v>
      </c>
      <c r="I13" s="60" t="s">
        <v>80</v>
      </c>
      <c r="J13" s="60" t="s">
        <v>81</v>
      </c>
      <c r="K13" s="60" t="s">
        <v>82</v>
      </c>
      <c r="L13" s="60" t="s">
        <v>81</v>
      </c>
      <c r="M13" s="60" t="s">
        <v>82</v>
      </c>
      <c r="N13" s="60" t="s">
        <v>81</v>
      </c>
      <c r="O13" s="60" t="s">
        <v>82</v>
      </c>
      <c r="P13" s="60" t="s">
        <v>81</v>
      </c>
      <c r="Q13" s="60" t="s">
        <v>82</v>
      </c>
      <c r="R13" s="60" t="s">
        <v>81</v>
      </c>
      <c r="S13" s="60" t="s">
        <v>82</v>
      </c>
      <c r="T13" s="60" t="s">
        <v>81</v>
      </c>
      <c r="U13" s="60" t="s">
        <v>82</v>
      </c>
      <c r="V13" s="60" t="s">
        <v>81</v>
      </c>
      <c r="W13" s="60" t="s">
        <v>82</v>
      </c>
      <c r="X13" s="62" t="s">
        <v>81</v>
      </c>
      <c r="Y13" s="63" t="s">
        <v>82</v>
      </c>
      <c r="Z13" s="62" t="s">
        <v>81</v>
      </c>
      <c r="AA13" s="63" t="s">
        <v>82</v>
      </c>
      <c r="AB13" s="62" t="s">
        <v>81</v>
      </c>
      <c r="AC13" s="63" t="s">
        <v>82</v>
      </c>
    </row>
    <row r="14" spans="1:29" s="69" customFormat="1" ht="15.75" x14ac:dyDescent="0.25">
      <c r="A14" s="70">
        <v>1</v>
      </c>
      <c r="B14" s="71"/>
      <c r="C14" s="72"/>
      <c r="D14" s="73"/>
      <c r="E14" s="72"/>
      <c r="F14" s="74"/>
      <c r="G14" s="75"/>
      <c r="H14" s="66"/>
      <c r="I14" s="76"/>
      <c r="J14" s="77"/>
      <c r="K14" s="67"/>
      <c r="L14" s="68"/>
      <c r="M14" s="77"/>
      <c r="N14" s="68"/>
      <c r="O14" s="67"/>
      <c r="P14" s="77"/>
      <c r="Q14" s="67"/>
      <c r="R14" s="68"/>
      <c r="S14" s="77"/>
      <c r="T14" s="68"/>
      <c r="U14" s="67"/>
      <c r="V14" s="68"/>
      <c r="W14" s="67"/>
      <c r="X14" s="68"/>
      <c r="Y14" s="67"/>
      <c r="Z14" s="68"/>
      <c r="AA14" s="67"/>
      <c r="AB14" s="68"/>
      <c r="AC14" s="67"/>
    </row>
    <row r="15" spans="1:29" s="69" customFormat="1" ht="15.75" x14ac:dyDescent="0.25">
      <c r="A15" s="70">
        <f t="shared" ref="A15:A73" si="0">+A14+1</f>
        <v>2</v>
      </c>
      <c r="B15" s="71"/>
      <c r="C15" s="72"/>
      <c r="D15" s="73"/>
      <c r="E15" s="72"/>
      <c r="F15" s="74"/>
      <c r="G15" s="75"/>
      <c r="H15" s="66"/>
      <c r="I15" s="76"/>
      <c r="J15" s="77"/>
      <c r="K15" s="67"/>
      <c r="L15" s="68"/>
      <c r="M15" s="77"/>
      <c r="N15" s="68"/>
      <c r="O15" s="67"/>
      <c r="P15" s="77"/>
      <c r="Q15" s="67"/>
      <c r="R15" s="68"/>
      <c r="S15" s="77"/>
      <c r="T15" s="68"/>
      <c r="U15" s="67"/>
      <c r="V15" s="68"/>
      <c r="W15" s="67"/>
      <c r="X15" s="68"/>
      <c r="Y15" s="67"/>
      <c r="Z15" s="68"/>
      <c r="AA15" s="67"/>
      <c r="AB15" s="68"/>
      <c r="AC15" s="67"/>
    </row>
    <row r="16" spans="1:29" s="69" customFormat="1" ht="15.75" x14ac:dyDescent="0.25">
      <c r="A16" s="70">
        <f t="shared" si="0"/>
        <v>3</v>
      </c>
      <c r="B16" s="71"/>
      <c r="C16" s="72"/>
      <c r="D16" s="73"/>
      <c r="E16" s="72"/>
      <c r="F16" s="74"/>
      <c r="G16" s="75"/>
      <c r="H16" s="66"/>
      <c r="I16" s="76"/>
      <c r="J16" s="77"/>
      <c r="K16" s="67"/>
      <c r="L16" s="68"/>
      <c r="M16" s="77"/>
      <c r="N16" s="68"/>
      <c r="O16" s="67"/>
      <c r="P16" s="77"/>
      <c r="Q16" s="67"/>
      <c r="R16" s="68"/>
      <c r="S16" s="77"/>
      <c r="T16" s="68"/>
      <c r="U16" s="67"/>
      <c r="V16" s="68"/>
      <c r="W16" s="67"/>
      <c r="X16" s="68"/>
      <c r="Y16" s="67"/>
      <c r="Z16" s="68"/>
      <c r="AA16" s="67"/>
      <c r="AB16" s="68"/>
      <c r="AC16" s="67"/>
    </row>
    <row r="17" spans="1:29" s="69" customFormat="1" ht="15.75" x14ac:dyDescent="0.25">
      <c r="A17" s="70">
        <f t="shared" si="0"/>
        <v>4</v>
      </c>
      <c r="B17" s="71"/>
      <c r="C17" s="72"/>
      <c r="D17" s="73"/>
      <c r="E17" s="72"/>
      <c r="F17" s="74"/>
      <c r="G17" s="75"/>
      <c r="H17" s="66"/>
      <c r="I17" s="76"/>
      <c r="J17" s="77"/>
      <c r="K17" s="67"/>
      <c r="L17" s="68"/>
      <c r="M17" s="77"/>
      <c r="N17" s="68"/>
      <c r="O17" s="67"/>
      <c r="P17" s="77"/>
      <c r="Q17" s="67"/>
      <c r="R17" s="68"/>
      <c r="S17" s="77"/>
      <c r="T17" s="68"/>
      <c r="U17" s="67"/>
      <c r="V17" s="68"/>
      <c r="W17" s="67"/>
      <c r="X17" s="68"/>
      <c r="Y17" s="67"/>
      <c r="Z17" s="68"/>
      <c r="AA17" s="67"/>
      <c r="AB17" s="68"/>
      <c r="AC17" s="67"/>
    </row>
    <row r="18" spans="1:29" s="69" customFormat="1" ht="15.75" x14ac:dyDescent="0.25">
      <c r="A18" s="70">
        <f t="shared" si="0"/>
        <v>5</v>
      </c>
      <c r="B18" s="71"/>
      <c r="C18" s="72"/>
      <c r="D18" s="73"/>
      <c r="E18" s="72"/>
      <c r="F18" s="74"/>
      <c r="G18" s="75"/>
      <c r="H18" s="66"/>
      <c r="I18" s="76"/>
      <c r="J18" s="77"/>
      <c r="K18" s="67"/>
      <c r="L18" s="68"/>
      <c r="M18" s="77"/>
      <c r="N18" s="68"/>
      <c r="O18" s="67"/>
      <c r="P18" s="77"/>
      <c r="Q18" s="67"/>
      <c r="R18" s="68"/>
      <c r="S18" s="77"/>
      <c r="T18" s="68"/>
      <c r="U18" s="67"/>
      <c r="V18" s="68"/>
      <c r="W18" s="67"/>
      <c r="X18" s="68"/>
      <c r="Y18" s="67"/>
      <c r="Z18" s="68"/>
      <c r="AA18" s="67"/>
      <c r="AB18" s="68"/>
      <c r="AC18" s="67"/>
    </row>
    <row r="19" spans="1:29" s="69" customFormat="1" ht="15.75" x14ac:dyDescent="0.25">
      <c r="A19" s="70">
        <f t="shared" si="0"/>
        <v>6</v>
      </c>
      <c r="B19" s="71"/>
      <c r="C19" s="72"/>
      <c r="D19" s="73"/>
      <c r="E19" s="72"/>
      <c r="F19" s="74"/>
      <c r="G19" s="75"/>
      <c r="H19" s="66"/>
      <c r="I19" s="76"/>
      <c r="J19" s="77"/>
      <c r="K19" s="67"/>
      <c r="L19" s="68"/>
      <c r="M19" s="77"/>
      <c r="N19" s="68"/>
      <c r="O19" s="67"/>
      <c r="P19" s="77"/>
      <c r="Q19" s="67"/>
      <c r="R19" s="68"/>
      <c r="S19" s="77"/>
      <c r="T19" s="68"/>
      <c r="U19" s="67"/>
      <c r="V19" s="68"/>
      <c r="W19" s="67"/>
      <c r="X19" s="68"/>
      <c r="Y19" s="67"/>
      <c r="Z19" s="68"/>
      <c r="AA19" s="67"/>
      <c r="AB19" s="68"/>
      <c r="AC19" s="67"/>
    </row>
    <row r="20" spans="1:29" s="69" customFormat="1" ht="15.75" x14ac:dyDescent="0.25">
      <c r="A20" s="70">
        <f t="shared" si="0"/>
        <v>7</v>
      </c>
      <c r="B20" s="71"/>
      <c r="C20" s="72"/>
      <c r="D20" s="73"/>
      <c r="E20" s="72"/>
      <c r="F20" s="74"/>
      <c r="G20" s="75"/>
      <c r="H20" s="66"/>
      <c r="I20" s="76"/>
      <c r="J20" s="77"/>
      <c r="K20" s="67"/>
      <c r="L20" s="68"/>
      <c r="M20" s="77"/>
      <c r="N20" s="68"/>
      <c r="O20" s="67"/>
      <c r="P20" s="77"/>
      <c r="Q20" s="67"/>
      <c r="R20" s="68"/>
      <c r="S20" s="77"/>
      <c r="T20" s="68"/>
      <c r="U20" s="67"/>
      <c r="V20" s="68"/>
      <c r="W20" s="67"/>
      <c r="X20" s="68"/>
      <c r="Y20" s="67"/>
      <c r="Z20" s="68"/>
      <c r="AA20" s="67"/>
      <c r="AB20" s="68"/>
      <c r="AC20" s="67"/>
    </row>
    <row r="21" spans="1:29" s="69" customFormat="1" ht="15.75" x14ac:dyDescent="0.25">
      <c r="A21" s="70">
        <f t="shared" si="0"/>
        <v>8</v>
      </c>
      <c r="B21" s="71"/>
      <c r="C21" s="72"/>
      <c r="D21" s="73"/>
      <c r="E21" s="72"/>
      <c r="F21" s="74"/>
      <c r="G21" s="75"/>
      <c r="H21" s="66"/>
      <c r="I21" s="76"/>
      <c r="J21" s="77"/>
      <c r="K21" s="67"/>
      <c r="L21" s="68"/>
      <c r="M21" s="77"/>
      <c r="N21" s="68"/>
      <c r="O21" s="67"/>
      <c r="P21" s="77"/>
      <c r="Q21" s="67"/>
      <c r="R21" s="68"/>
      <c r="S21" s="77"/>
      <c r="T21" s="68"/>
      <c r="U21" s="67"/>
      <c r="V21" s="68"/>
      <c r="W21" s="67"/>
      <c r="X21" s="68"/>
      <c r="Y21" s="67"/>
      <c r="Z21" s="68"/>
      <c r="AA21" s="67"/>
      <c r="AB21" s="68"/>
      <c r="AC21" s="67"/>
    </row>
    <row r="22" spans="1:29" s="69" customFormat="1" ht="15.75" x14ac:dyDescent="0.25">
      <c r="A22" s="70">
        <f t="shared" si="0"/>
        <v>9</v>
      </c>
      <c r="B22" s="71"/>
      <c r="C22" s="72"/>
      <c r="D22" s="73"/>
      <c r="E22" s="72"/>
      <c r="F22" s="74"/>
      <c r="G22" s="75"/>
      <c r="H22" s="66"/>
      <c r="I22" s="76"/>
      <c r="J22" s="77"/>
      <c r="K22" s="67"/>
      <c r="L22" s="68"/>
      <c r="M22" s="77"/>
      <c r="N22" s="68"/>
      <c r="O22" s="67"/>
      <c r="P22" s="77"/>
      <c r="Q22" s="67"/>
      <c r="R22" s="68"/>
      <c r="S22" s="77"/>
      <c r="T22" s="68"/>
      <c r="U22" s="67"/>
      <c r="V22" s="68"/>
      <c r="W22" s="67"/>
      <c r="X22" s="68"/>
      <c r="Y22" s="67"/>
      <c r="Z22" s="68"/>
      <c r="AA22" s="67"/>
      <c r="AB22" s="68"/>
      <c r="AC22" s="67"/>
    </row>
    <row r="23" spans="1:29" s="69" customFormat="1" ht="15.75" x14ac:dyDescent="0.25">
      <c r="A23" s="70">
        <f t="shared" si="0"/>
        <v>10</v>
      </c>
      <c r="B23" s="71"/>
      <c r="C23" s="72"/>
      <c r="D23" s="73"/>
      <c r="E23" s="72"/>
      <c r="F23" s="74"/>
      <c r="G23" s="75"/>
      <c r="H23" s="66"/>
      <c r="I23" s="76"/>
      <c r="J23" s="77"/>
      <c r="K23" s="67"/>
      <c r="L23" s="68"/>
      <c r="M23" s="77"/>
      <c r="N23" s="68"/>
      <c r="O23" s="67"/>
      <c r="P23" s="77"/>
      <c r="Q23" s="67"/>
      <c r="R23" s="68"/>
      <c r="S23" s="77"/>
      <c r="T23" s="68"/>
      <c r="U23" s="67"/>
      <c r="V23" s="68"/>
      <c r="W23" s="67"/>
      <c r="X23" s="68"/>
      <c r="Y23" s="67"/>
      <c r="Z23" s="68"/>
      <c r="AA23" s="67"/>
      <c r="AB23" s="68"/>
      <c r="AC23" s="67"/>
    </row>
    <row r="24" spans="1:29" s="69" customFormat="1" ht="15.75" x14ac:dyDescent="0.25">
      <c r="A24" s="70">
        <f t="shared" si="0"/>
        <v>11</v>
      </c>
      <c r="B24" s="71"/>
      <c r="C24" s="72"/>
      <c r="D24" s="73"/>
      <c r="E24" s="72"/>
      <c r="F24" s="74"/>
      <c r="G24" s="75"/>
      <c r="H24" s="66"/>
      <c r="I24" s="76"/>
      <c r="J24" s="77"/>
      <c r="K24" s="67"/>
      <c r="L24" s="68"/>
      <c r="M24" s="77"/>
      <c r="N24" s="68"/>
      <c r="O24" s="67"/>
      <c r="P24" s="77"/>
      <c r="Q24" s="67"/>
      <c r="R24" s="68"/>
      <c r="S24" s="77"/>
      <c r="T24" s="68"/>
      <c r="U24" s="67"/>
      <c r="V24" s="68"/>
      <c r="W24" s="67"/>
      <c r="X24" s="68"/>
      <c r="Y24" s="67"/>
      <c r="Z24" s="68"/>
      <c r="AA24" s="67"/>
      <c r="AB24" s="68"/>
      <c r="AC24" s="67"/>
    </row>
    <row r="25" spans="1:29" s="69" customFormat="1" ht="15.75" x14ac:dyDescent="0.25">
      <c r="A25" s="70">
        <f t="shared" si="0"/>
        <v>12</v>
      </c>
      <c r="B25" s="71"/>
      <c r="C25" s="72"/>
      <c r="D25" s="73"/>
      <c r="E25" s="72"/>
      <c r="F25" s="74"/>
      <c r="G25" s="75"/>
      <c r="H25" s="66"/>
      <c r="I25" s="76"/>
      <c r="J25" s="77"/>
      <c r="K25" s="67"/>
      <c r="L25" s="68"/>
      <c r="M25" s="77"/>
      <c r="N25" s="68"/>
      <c r="O25" s="67"/>
      <c r="P25" s="77"/>
      <c r="Q25" s="67"/>
      <c r="R25" s="68"/>
      <c r="S25" s="77"/>
      <c r="T25" s="68"/>
      <c r="U25" s="67"/>
      <c r="V25" s="68"/>
      <c r="W25" s="67"/>
      <c r="X25" s="68"/>
      <c r="Y25" s="67"/>
      <c r="Z25" s="68"/>
      <c r="AA25" s="67"/>
      <c r="AB25" s="68"/>
      <c r="AC25" s="67"/>
    </row>
    <row r="26" spans="1:29" s="69" customFormat="1" ht="15.75" x14ac:dyDescent="0.25">
      <c r="A26" s="70">
        <f t="shared" si="0"/>
        <v>13</v>
      </c>
      <c r="B26" s="71"/>
      <c r="C26" s="72"/>
      <c r="D26" s="73"/>
      <c r="E26" s="72"/>
      <c r="F26" s="74"/>
      <c r="G26" s="75"/>
      <c r="H26" s="66"/>
      <c r="I26" s="76"/>
      <c r="J26" s="77"/>
      <c r="K26" s="67"/>
      <c r="L26" s="68"/>
      <c r="M26" s="77"/>
      <c r="N26" s="68"/>
      <c r="O26" s="67"/>
      <c r="P26" s="77"/>
      <c r="Q26" s="67"/>
      <c r="R26" s="68"/>
      <c r="S26" s="77"/>
      <c r="T26" s="68"/>
      <c r="U26" s="67"/>
      <c r="V26" s="68"/>
      <c r="W26" s="67"/>
      <c r="X26" s="68"/>
      <c r="Y26" s="67"/>
      <c r="Z26" s="68"/>
      <c r="AA26" s="67"/>
      <c r="AB26" s="68"/>
      <c r="AC26" s="67"/>
    </row>
    <row r="27" spans="1:29" s="69" customFormat="1" ht="15.75" x14ac:dyDescent="0.25">
      <c r="A27" s="70">
        <f t="shared" si="0"/>
        <v>14</v>
      </c>
      <c r="B27" s="71"/>
      <c r="C27" s="72"/>
      <c r="D27" s="73"/>
      <c r="E27" s="72"/>
      <c r="F27" s="74"/>
      <c r="G27" s="75"/>
      <c r="H27" s="66"/>
      <c r="I27" s="76"/>
      <c r="J27" s="77"/>
      <c r="K27" s="67"/>
      <c r="L27" s="68"/>
      <c r="M27" s="77"/>
      <c r="N27" s="68"/>
      <c r="O27" s="67"/>
      <c r="P27" s="77"/>
      <c r="Q27" s="67"/>
      <c r="R27" s="68"/>
      <c r="S27" s="77"/>
      <c r="T27" s="68"/>
      <c r="U27" s="67"/>
      <c r="V27" s="68"/>
      <c r="W27" s="67"/>
      <c r="X27" s="68"/>
      <c r="Y27" s="67"/>
      <c r="Z27" s="68"/>
      <c r="AA27" s="67"/>
      <c r="AB27" s="68"/>
      <c r="AC27" s="67"/>
    </row>
    <row r="28" spans="1:29" s="69" customFormat="1" ht="15.75" x14ac:dyDescent="0.25">
      <c r="A28" s="70">
        <f t="shared" si="0"/>
        <v>15</v>
      </c>
      <c r="B28" s="71"/>
      <c r="C28" s="72"/>
      <c r="D28" s="73"/>
      <c r="E28" s="72"/>
      <c r="F28" s="74"/>
      <c r="G28" s="75"/>
      <c r="H28" s="66"/>
      <c r="I28" s="76"/>
      <c r="J28" s="77"/>
      <c r="K28" s="67"/>
      <c r="L28" s="68"/>
      <c r="M28" s="77"/>
      <c r="N28" s="68"/>
      <c r="O28" s="67"/>
      <c r="P28" s="77"/>
      <c r="Q28" s="67"/>
      <c r="R28" s="68"/>
      <c r="S28" s="77"/>
      <c r="T28" s="68"/>
      <c r="U28" s="67"/>
      <c r="V28" s="68"/>
      <c r="W28" s="67"/>
      <c r="X28" s="68"/>
      <c r="Y28" s="67"/>
      <c r="Z28" s="68"/>
      <c r="AA28" s="67"/>
      <c r="AB28" s="68"/>
      <c r="AC28" s="67"/>
    </row>
    <row r="29" spans="1:29" s="69" customFormat="1" ht="15.75" x14ac:dyDescent="0.25">
      <c r="A29" s="70">
        <f t="shared" si="0"/>
        <v>16</v>
      </c>
      <c r="B29" s="71"/>
      <c r="C29" s="72"/>
      <c r="D29" s="73"/>
      <c r="E29" s="72"/>
      <c r="F29" s="74"/>
      <c r="G29" s="75"/>
      <c r="H29" s="66"/>
      <c r="I29" s="76"/>
      <c r="J29" s="77"/>
      <c r="K29" s="67"/>
      <c r="L29" s="68"/>
      <c r="M29" s="77"/>
      <c r="N29" s="68"/>
      <c r="O29" s="67"/>
      <c r="P29" s="77"/>
      <c r="Q29" s="67"/>
      <c r="R29" s="68"/>
      <c r="S29" s="77"/>
      <c r="T29" s="68"/>
      <c r="U29" s="67"/>
      <c r="V29" s="68"/>
      <c r="W29" s="67"/>
      <c r="X29" s="68"/>
      <c r="Y29" s="67"/>
      <c r="Z29" s="68"/>
      <c r="AA29" s="67"/>
      <c r="AB29" s="68"/>
      <c r="AC29" s="67"/>
    </row>
    <row r="30" spans="1:29" s="69" customFormat="1" ht="15.75" x14ac:dyDescent="0.25">
      <c r="A30" s="70">
        <f t="shared" si="0"/>
        <v>17</v>
      </c>
      <c r="B30" s="71"/>
      <c r="C30" s="72"/>
      <c r="D30" s="73"/>
      <c r="E30" s="72"/>
      <c r="F30" s="74"/>
      <c r="G30" s="75"/>
      <c r="H30" s="66"/>
      <c r="I30" s="76"/>
      <c r="J30" s="77"/>
      <c r="K30" s="78"/>
      <c r="L30" s="78"/>
      <c r="M30" s="77"/>
      <c r="N30" s="78"/>
      <c r="O30" s="78"/>
      <c r="P30" s="77"/>
      <c r="Q30" s="78"/>
      <c r="R30" s="78"/>
      <c r="S30" s="77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s="69" customFormat="1" ht="15.75" x14ac:dyDescent="0.25">
      <c r="A31" s="70">
        <f t="shared" si="0"/>
        <v>18</v>
      </c>
      <c r="B31" s="71"/>
      <c r="C31" s="72"/>
      <c r="D31" s="73"/>
      <c r="E31" s="72"/>
      <c r="F31" s="74"/>
      <c r="G31" s="75"/>
      <c r="H31" s="66"/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8"/>
      <c r="X31" s="78"/>
      <c r="Y31" s="78"/>
      <c r="Z31" s="78"/>
      <c r="AA31" s="78"/>
      <c r="AB31" s="78"/>
      <c r="AC31" s="78"/>
    </row>
    <row r="32" spans="1:29" s="79" customFormat="1" ht="15.75" x14ac:dyDescent="0.25">
      <c r="A32" s="70">
        <f t="shared" si="0"/>
        <v>19</v>
      </c>
      <c r="B32" s="71"/>
      <c r="C32" s="72"/>
      <c r="D32" s="73"/>
      <c r="E32" s="72"/>
      <c r="F32" s="74"/>
      <c r="G32" s="75"/>
      <c r="H32" s="66"/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</row>
    <row r="33" spans="1:29" s="79" customFormat="1" ht="15.75" x14ac:dyDescent="0.25">
      <c r="A33" s="70">
        <f t="shared" si="0"/>
        <v>20</v>
      </c>
      <c r="B33" s="65"/>
      <c r="C33" s="72"/>
      <c r="D33" s="73"/>
      <c r="E33" s="72"/>
      <c r="F33" s="74"/>
      <c r="G33" s="75"/>
      <c r="H33" s="66"/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1:29" ht="15.75" x14ac:dyDescent="0.25">
      <c r="A34" s="70">
        <f t="shared" si="0"/>
        <v>21</v>
      </c>
      <c r="B34" s="71"/>
      <c r="C34" s="72"/>
      <c r="D34" s="73"/>
      <c r="E34" s="72"/>
      <c r="F34" s="74"/>
      <c r="G34" s="75"/>
      <c r="H34" s="66"/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</row>
    <row r="35" spans="1:29" ht="15.75" x14ac:dyDescent="0.25">
      <c r="A35" s="70">
        <f t="shared" si="0"/>
        <v>22</v>
      </c>
      <c r="B35" s="71"/>
      <c r="C35" s="72"/>
      <c r="D35" s="73"/>
      <c r="E35" s="72"/>
      <c r="F35" s="74"/>
      <c r="G35" s="75"/>
      <c r="H35" s="66"/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67"/>
      <c r="X35" s="80"/>
      <c r="Y35" s="80"/>
      <c r="Z35" s="77"/>
      <c r="AA35" s="77"/>
      <c r="AB35" s="77"/>
      <c r="AC35" s="77"/>
    </row>
    <row r="36" spans="1:29" ht="15.75" x14ac:dyDescent="0.25">
      <c r="A36" s="70">
        <f t="shared" si="0"/>
        <v>23</v>
      </c>
      <c r="B36" s="71"/>
      <c r="C36" s="72"/>
      <c r="D36" s="73"/>
      <c r="E36" s="72"/>
      <c r="F36" s="74"/>
      <c r="G36" s="75"/>
      <c r="H36" s="66"/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67"/>
      <c r="X36" s="80"/>
      <c r="Y36" s="80"/>
      <c r="Z36" s="77"/>
      <c r="AA36" s="77"/>
      <c r="AB36" s="77"/>
      <c r="AC36" s="77"/>
    </row>
    <row r="37" spans="1:29" ht="15.75" x14ac:dyDescent="0.25">
      <c r="A37" s="70">
        <f t="shared" si="0"/>
        <v>24</v>
      </c>
      <c r="B37" s="71"/>
      <c r="C37" s="72"/>
      <c r="D37" s="73"/>
      <c r="E37" s="72"/>
      <c r="F37" s="74"/>
      <c r="G37" s="75"/>
      <c r="H37" s="66"/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67"/>
      <c r="X37" s="80"/>
      <c r="Y37" s="80"/>
      <c r="Z37" s="77"/>
      <c r="AA37" s="77"/>
      <c r="AB37" s="77"/>
      <c r="AC37" s="77"/>
    </row>
    <row r="38" spans="1:29" ht="15.75" x14ac:dyDescent="0.25">
      <c r="A38" s="70">
        <f t="shared" si="0"/>
        <v>25</v>
      </c>
      <c r="B38" s="71"/>
      <c r="C38" s="72"/>
      <c r="D38" s="73"/>
      <c r="E38" s="72"/>
      <c r="F38" s="74"/>
      <c r="G38" s="75"/>
      <c r="H38" s="66"/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67"/>
      <c r="X38" s="80"/>
      <c r="Y38" s="80"/>
      <c r="Z38" s="77"/>
      <c r="AA38" s="77"/>
      <c r="AB38" s="77"/>
      <c r="AC38" s="77"/>
    </row>
    <row r="39" spans="1:29" ht="15.75" x14ac:dyDescent="0.25">
      <c r="A39" s="70">
        <f t="shared" si="0"/>
        <v>26</v>
      </c>
      <c r="B39" s="71"/>
      <c r="C39" s="72"/>
      <c r="D39" s="73"/>
      <c r="E39" s="72"/>
      <c r="F39" s="74"/>
      <c r="G39" s="75"/>
      <c r="H39" s="66"/>
      <c r="I39" s="76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67"/>
      <c r="X39" s="80"/>
      <c r="Y39" s="80"/>
      <c r="Z39" s="77"/>
      <c r="AA39" s="77"/>
      <c r="AB39" s="77"/>
      <c r="AC39" s="77"/>
    </row>
    <row r="40" spans="1:29" ht="15.75" x14ac:dyDescent="0.25">
      <c r="A40" s="70">
        <f t="shared" si="0"/>
        <v>27</v>
      </c>
      <c r="B40" s="71"/>
      <c r="C40" s="72"/>
      <c r="D40" s="73"/>
      <c r="E40" s="72"/>
      <c r="F40" s="74"/>
      <c r="G40" s="75"/>
      <c r="H40" s="66"/>
      <c r="I40" s="76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67"/>
      <c r="X40" s="80"/>
      <c r="Y40" s="80"/>
      <c r="Z40" s="77"/>
      <c r="AA40" s="77"/>
      <c r="AB40" s="77"/>
      <c r="AC40" s="77"/>
    </row>
    <row r="41" spans="1:29" ht="15.75" x14ac:dyDescent="0.25">
      <c r="A41" s="70">
        <f t="shared" si="0"/>
        <v>28</v>
      </c>
      <c r="B41" s="71"/>
      <c r="C41" s="72"/>
      <c r="D41" s="73"/>
      <c r="E41" s="72"/>
      <c r="F41" s="74"/>
      <c r="G41" s="75"/>
      <c r="H41" s="66"/>
      <c r="I41" s="76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67"/>
      <c r="X41" s="80"/>
      <c r="Y41" s="80"/>
      <c r="Z41" s="77"/>
      <c r="AA41" s="77"/>
      <c r="AB41" s="77"/>
      <c r="AC41" s="77"/>
    </row>
    <row r="42" spans="1:29" ht="15.75" x14ac:dyDescent="0.25">
      <c r="A42" s="70">
        <f t="shared" si="0"/>
        <v>29</v>
      </c>
      <c r="B42" s="71"/>
      <c r="C42" s="72"/>
      <c r="D42" s="73"/>
      <c r="E42" s="72"/>
      <c r="F42" s="74"/>
      <c r="G42" s="75"/>
      <c r="H42" s="66"/>
      <c r="I42" s="76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67"/>
      <c r="X42" s="80"/>
      <c r="Y42" s="80"/>
      <c r="Z42" s="77"/>
      <c r="AA42" s="77"/>
      <c r="AB42" s="77"/>
      <c r="AC42" s="77"/>
    </row>
    <row r="43" spans="1:29" ht="15.75" x14ac:dyDescent="0.25">
      <c r="A43" s="70">
        <f t="shared" si="0"/>
        <v>30</v>
      </c>
      <c r="B43" s="71"/>
      <c r="C43" s="72"/>
      <c r="D43" s="73"/>
      <c r="E43" s="72"/>
      <c r="F43" s="74"/>
      <c r="G43" s="75"/>
      <c r="H43" s="66"/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67"/>
      <c r="X43" s="80"/>
      <c r="Y43" s="80"/>
      <c r="Z43" s="77"/>
      <c r="AA43" s="77"/>
      <c r="AB43" s="77"/>
      <c r="AC43" s="77"/>
    </row>
    <row r="44" spans="1:29" ht="15.75" x14ac:dyDescent="0.25">
      <c r="A44" s="70">
        <f t="shared" si="0"/>
        <v>31</v>
      </c>
      <c r="B44" s="71"/>
      <c r="C44" s="72"/>
      <c r="D44" s="73"/>
      <c r="E44" s="72"/>
      <c r="F44" s="74"/>
      <c r="G44" s="75"/>
      <c r="H44" s="66"/>
      <c r="I44" s="76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67"/>
      <c r="X44" s="80"/>
      <c r="Y44" s="80"/>
      <c r="Z44" s="77"/>
      <c r="AA44" s="77"/>
      <c r="AB44" s="77"/>
      <c r="AC44" s="77"/>
    </row>
    <row r="45" spans="1:29" ht="15.75" x14ac:dyDescent="0.25">
      <c r="A45" s="70">
        <f t="shared" si="0"/>
        <v>32</v>
      </c>
      <c r="B45" s="71"/>
      <c r="C45" s="72"/>
      <c r="D45" s="73"/>
      <c r="E45" s="72"/>
      <c r="F45" s="74"/>
      <c r="G45" s="75"/>
      <c r="H45" s="66"/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67"/>
      <c r="X45" s="80"/>
      <c r="Y45" s="80"/>
      <c r="Z45" s="77"/>
      <c r="AA45" s="77"/>
      <c r="AB45" s="77"/>
      <c r="AC45" s="77"/>
    </row>
    <row r="46" spans="1:29" ht="15.75" x14ac:dyDescent="0.25">
      <c r="A46" s="70">
        <f t="shared" si="0"/>
        <v>33</v>
      </c>
      <c r="B46" s="71"/>
      <c r="C46" s="72"/>
      <c r="D46" s="73"/>
      <c r="E46" s="72"/>
      <c r="F46" s="74"/>
      <c r="G46" s="75"/>
      <c r="H46" s="66"/>
      <c r="I46" s="76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67"/>
      <c r="X46" s="80"/>
      <c r="Y46" s="80"/>
      <c r="Z46" s="77"/>
      <c r="AA46" s="77"/>
      <c r="AB46" s="77"/>
      <c r="AC46" s="77"/>
    </row>
    <row r="47" spans="1:29" ht="15.75" x14ac:dyDescent="0.25">
      <c r="A47" s="70">
        <f t="shared" si="0"/>
        <v>34</v>
      </c>
      <c r="B47" s="71"/>
      <c r="C47" s="72"/>
      <c r="D47" s="73"/>
      <c r="E47" s="72"/>
      <c r="F47" s="74"/>
      <c r="G47" s="75"/>
      <c r="H47" s="66"/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67"/>
      <c r="X47" s="80"/>
      <c r="Y47" s="80"/>
      <c r="Z47" s="77"/>
      <c r="AA47" s="77"/>
      <c r="AB47" s="77"/>
      <c r="AC47" s="77"/>
    </row>
    <row r="48" spans="1:29" ht="15.75" x14ac:dyDescent="0.25">
      <c r="A48" s="70">
        <f t="shared" si="0"/>
        <v>35</v>
      </c>
      <c r="B48" s="71"/>
      <c r="C48" s="72"/>
      <c r="D48" s="73"/>
      <c r="E48" s="72"/>
      <c r="F48" s="74"/>
      <c r="G48" s="75"/>
      <c r="H48" s="66"/>
      <c r="I48" s="76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67"/>
      <c r="X48" s="80"/>
      <c r="Y48" s="80"/>
      <c r="Z48" s="77"/>
      <c r="AA48" s="77"/>
      <c r="AB48" s="77"/>
      <c r="AC48" s="77"/>
    </row>
    <row r="49" spans="1:29" ht="15.75" x14ac:dyDescent="0.25">
      <c r="A49" s="70">
        <f t="shared" si="0"/>
        <v>36</v>
      </c>
      <c r="B49" s="71"/>
      <c r="C49" s="72"/>
      <c r="D49" s="73"/>
      <c r="E49" s="72"/>
      <c r="F49" s="74"/>
      <c r="G49" s="75"/>
      <c r="H49" s="66"/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67"/>
      <c r="X49" s="80"/>
      <c r="Y49" s="80"/>
      <c r="Z49" s="77"/>
      <c r="AA49" s="77"/>
      <c r="AB49" s="77"/>
      <c r="AC49" s="77"/>
    </row>
    <row r="50" spans="1:29" s="79" customFormat="1" ht="15.75" x14ac:dyDescent="0.25">
      <c r="A50" s="70">
        <f t="shared" si="0"/>
        <v>37</v>
      </c>
      <c r="B50" s="71"/>
      <c r="C50" s="72"/>
      <c r="D50" s="73"/>
      <c r="E50" s="72"/>
      <c r="F50" s="74"/>
      <c r="G50" s="75"/>
      <c r="H50" s="66"/>
      <c r="I50" s="76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67"/>
      <c r="X50" s="80"/>
      <c r="Y50" s="80"/>
      <c r="Z50" s="77"/>
      <c r="AA50" s="77"/>
      <c r="AB50" s="77"/>
      <c r="AC50" s="77"/>
    </row>
    <row r="51" spans="1:29" s="79" customFormat="1" ht="15.75" x14ac:dyDescent="0.25">
      <c r="A51" s="70">
        <f t="shared" si="0"/>
        <v>38</v>
      </c>
      <c r="B51" s="71"/>
      <c r="C51" s="72"/>
      <c r="D51" s="73"/>
      <c r="E51" s="72"/>
      <c r="F51" s="74"/>
      <c r="G51" s="75"/>
      <c r="H51" s="66"/>
      <c r="I51" s="76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67"/>
      <c r="X51" s="80"/>
      <c r="Y51" s="80"/>
      <c r="Z51" s="77"/>
      <c r="AA51" s="77"/>
      <c r="AB51" s="77"/>
      <c r="AC51" s="77"/>
    </row>
    <row r="52" spans="1:29" s="79" customFormat="1" ht="15.75" x14ac:dyDescent="0.25">
      <c r="A52" s="70">
        <f t="shared" si="0"/>
        <v>39</v>
      </c>
      <c r="B52" s="71"/>
      <c r="C52" s="72"/>
      <c r="D52" s="73"/>
      <c r="E52" s="72"/>
      <c r="F52" s="74"/>
      <c r="G52" s="75"/>
      <c r="H52" s="66"/>
      <c r="I52" s="76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67"/>
      <c r="X52" s="80"/>
      <c r="Y52" s="80"/>
      <c r="Z52" s="77"/>
      <c r="AA52" s="77"/>
      <c r="AB52" s="77"/>
      <c r="AC52" s="77"/>
    </row>
    <row r="53" spans="1:29" s="79" customFormat="1" ht="15.75" x14ac:dyDescent="0.25">
      <c r="A53" s="70">
        <f t="shared" si="0"/>
        <v>40</v>
      </c>
      <c r="B53" s="71"/>
      <c r="C53" s="72"/>
      <c r="D53" s="73"/>
      <c r="E53" s="72"/>
      <c r="F53" s="74"/>
      <c r="G53" s="75"/>
      <c r="H53" s="66"/>
      <c r="I53" s="76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67"/>
      <c r="X53" s="80"/>
      <c r="Y53" s="80"/>
      <c r="Z53" s="77"/>
      <c r="AA53" s="77"/>
      <c r="AB53" s="77"/>
      <c r="AC53" s="77"/>
    </row>
    <row r="54" spans="1:29" s="79" customFormat="1" ht="15.75" x14ac:dyDescent="0.25">
      <c r="A54" s="70">
        <f t="shared" si="0"/>
        <v>41</v>
      </c>
      <c r="B54" s="71"/>
      <c r="C54" s="72"/>
      <c r="D54" s="73"/>
      <c r="E54" s="72"/>
      <c r="F54" s="74"/>
      <c r="G54" s="75"/>
      <c r="H54" s="66"/>
      <c r="I54" s="76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67"/>
      <c r="X54" s="80"/>
      <c r="Y54" s="80"/>
      <c r="Z54" s="77"/>
      <c r="AA54" s="77"/>
      <c r="AB54" s="77"/>
      <c r="AC54" s="77"/>
    </row>
    <row r="55" spans="1:29" s="79" customFormat="1" ht="15.75" x14ac:dyDescent="0.25">
      <c r="A55" s="70">
        <f t="shared" si="0"/>
        <v>42</v>
      </c>
      <c r="B55" s="71"/>
      <c r="C55" s="72"/>
      <c r="D55" s="73"/>
      <c r="E55" s="72"/>
      <c r="F55" s="74"/>
      <c r="G55" s="75"/>
      <c r="H55" s="66"/>
      <c r="I55" s="76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67"/>
      <c r="X55" s="80"/>
      <c r="Y55" s="80"/>
      <c r="Z55" s="77"/>
      <c r="AA55" s="77"/>
      <c r="AB55" s="77"/>
      <c r="AC55" s="77"/>
    </row>
    <row r="56" spans="1:29" s="69" customFormat="1" ht="15.75" x14ac:dyDescent="0.25">
      <c r="A56" s="70">
        <f t="shared" si="0"/>
        <v>43</v>
      </c>
      <c r="B56" s="71"/>
      <c r="C56" s="72"/>
      <c r="D56" s="73"/>
      <c r="E56" s="72"/>
      <c r="F56" s="74"/>
      <c r="G56" s="75"/>
      <c r="H56" s="66"/>
      <c r="I56" s="76"/>
      <c r="J56" s="77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</row>
    <row r="57" spans="1:29" s="69" customFormat="1" ht="15.75" x14ac:dyDescent="0.25">
      <c r="A57" s="70">
        <f t="shared" si="0"/>
        <v>44</v>
      </c>
      <c r="B57" s="71"/>
      <c r="C57" s="72"/>
      <c r="D57" s="73"/>
      <c r="E57" s="72"/>
      <c r="F57" s="74"/>
      <c r="G57" s="75"/>
      <c r="H57" s="66"/>
      <c r="I57" s="76"/>
      <c r="J57" s="77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</row>
    <row r="58" spans="1:29" s="69" customFormat="1" ht="15.75" x14ac:dyDescent="0.25">
      <c r="A58" s="70">
        <f t="shared" si="0"/>
        <v>45</v>
      </c>
      <c r="B58" s="71"/>
      <c r="C58" s="72"/>
      <c r="D58" s="73"/>
      <c r="E58" s="72"/>
      <c r="F58" s="74"/>
      <c r="G58" s="75"/>
      <c r="H58" s="66"/>
      <c r="I58" s="76"/>
      <c r="J58" s="77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</row>
    <row r="59" spans="1:29" s="69" customFormat="1" ht="15.75" x14ac:dyDescent="0.25">
      <c r="A59" s="70">
        <f t="shared" si="0"/>
        <v>46</v>
      </c>
      <c r="B59" s="71"/>
      <c r="C59" s="72"/>
      <c r="D59" s="73"/>
      <c r="E59" s="72"/>
      <c r="F59" s="74"/>
      <c r="G59" s="75"/>
      <c r="H59" s="66"/>
      <c r="I59" s="76"/>
      <c r="J59" s="77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</row>
    <row r="60" spans="1:29" s="79" customFormat="1" ht="15.75" x14ac:dyDescent="0.25">
      <c r="A60" s="70">
        <f t="shared" si="0"/>
        <v>47</v>
      </c>
      <c r="B60" s="71"/>
      <c r="C60" s="72"/>
      <c r="D60" s="73"/>
      <c r="E60" s="72"/>
      <c r="F60" s="74"/>
      <c r="G60" s="75"/>
      <c r="H60" s="66"/>
      <c r="I60" s="76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67"/>
      <c r="X60" s="80"/>
      <c r="Y60" s="80"/>
      <c r="Z60" s="77"/>
      <c r="AA60" s="77"/>
      <c r="AB60" s="77"/>
      <c r="AC60" s="77"/>
    </row>
    <row r="61" spans="1:29" s="79" customFormat="1" ht="15.75" x14ac:dyDescent="0.25">
      <c r="A61" s="70">
        <f t="shared" si="0"/>
        <v>48</v>
      </c>
      <c r="B61" s="71"/>
      <c r="C61" s="72"/>
      <c r="D61" s="73"/>
      <c r="E61" s="72"/>
      <c r="F61" s="74"/>
      <c r="G61" s="75"/>
      <c r="H61" s="66"/>
      <c r="I61" s="76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67"/>
      <c r="X61" s="80"/>
      <c r="Y61" s="80"/>
      <c r="Z61" s="77"/>
      <c r="AA61" s="77"/>
      <c r="AB61" s="77"/>
      <c r="AC61" s="77"/>
    </row>
    <row r="62" spans="1:29" s="79" customFormat="1" ht="15.75" x14ac:dyDescent="0.25">
      <c r="A62" s="70">
        <f t="shared" si="0"/>
        <v>49</v>
      </c>
      <c r="B62" s="71"/>
      <c r="C62" s="72"/>
      <c r="D62" s="73"/>
      <c r="E62" s="72"/>
      <c r="F62" s="74"/>
      <c r="G62" s="75"/>
      <c r="H62" s="66"/>
      <c r="I62" s="76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67"/>
      <c r="X62" s="80"/>
      <c r="Y62" s="80"/>
      <c r="Z62" s="77"/>
      <c r="AA62" s="77"/>
      <c r="AB62" s="77"/>
      <c r="AC62" s="77"/>
    </row>
    <row r="63" spans="1:29" s="79" customFormat="1" ht="15.75" x14ac:dyDescent="0.25">
      <c r="A63" s="70">
        <f t="shared" si="0"/>
        <v>50</v>
      </c>
      <c r="B63" s="71"/>
      <c r="C63" s="72"/>
      <c r="D63" s="73"/>
      <c r="E63" s="72"/>
      <c r="F63" s="74"/>
      <c r="G63" s="75"/>
      <c r="H63" s="66"/>
      <c r="I63" s="76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67"/>
      <c r="X63" s="80"/>
      <c r="Y63" s="80"/>
      <c r="Z63" s="77"/>
      <c r="AA63" s="77"/>
      <c r="AB63" s="77"/>
      <c r="AC63" s="77"/>
    </row>
    <row r="64" spans="1:29" s="79" customFormat="1" ht="15.75" x14ac:dyDescent="0.25">
      <c r="A64" s="70">
        <f t="shared" si="0"/>
        <v>51</v>
      </c>
      <c r="B64" s="71"/>
      <c r="C64" s="72"/>
      <c r="D64" s="73"/>
      <c r="E64" s="72"/>
      <c r="F64" s="74"/>
      <c r="G64" s="75"/>
      <c r="H64" s="66"/>
      <c r="I64" s="76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67"/>
      <c r="X64" s="80"/>
      <c r="Y64" s="80"/>
      <c r="Z64" s="77"/>
      <c r="AA64" s="77"/>
      <c r="AB64" s="77"/>
      <c r="AC64" s="77"/>
    </row>
    <row r="65" spans="1:35" s="79" customFormat="1" ht="15.75" x14ac:dyDescent="0.25">
      <c r="A65" s="70">
        <f t="shared" si="0"/>
        <v>52</v>
      </c>
      <c r="B65" s="71"/>
      <c r="C65" s="72"/>
      <c r="D65" s="73"/>
      <c r="E65" s="72"/>
      <c r="F65" s="74"/>
      <c r="G65" s="75"/>
      <c r="H65" s="66"/>
      <c r="I65" s="76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67"/>
      <c r="X65" s="80"/>
      <c r="Y65" s="80"/>
      <c r="Z65" s="77"/>
      <c r="AA65" s="77"/>
      <c r="AB65" s="77"/>
      <c r="AC65" s="77"/>
    </row>
    <row r="66" spans="1:35" s="79" customFormat="1" ht="15.75" x14ac:dyDescent="0.25">
      <c r="A66" s="70">
        <f t="shared" si="0"/>
        <v>53</v>
      </c>
      <c r="B66" s="71"/>
      <c r="C66" s="72"/>
      <c r="D66" s="73"/>
      <c r="E66" s="72"/>
      <c r="F66" s="74"/>
      <c r="G66" s="75"/>
      <c r="H66" s="66"/>
      <c r="I66" s="76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67"/>
      <c r="X66" s="80"/>
      <c r="Y66" s="80"/>
      <c r="Z66" s="77"/>
      <c r="AA66" s="77"/>
      <c r="AB66" s="77"/>
      <c r="AC66" s="77"/>
    </row>
    <row r="67" spans="1:35" s="79" customFormat="1" ht="15.75" x14ac:dyDescent="0.25">
      <c r="A67" s="70">
        <f t="shared" si="0"/>
        <v>54</v>
      </c>
      <c r="B67" s="71"/>
      <c r="C67" s="72"/>
      <c r="D67" s="73"/>
      <c r="E67" s="72"/>
      <c r="F67" s="74"/>
      <c r="G67" s="75"/>
      <c r="H67" s="66"/>
      <c r="I67" s="76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67"/>
      <c r="X67" s="80"/>
      <c r="Y67" s="80"/>
      <c r="Z67" s="77"/>
      <c r="AA67" s="77"/>
      <c r="AB67" s="77"/>
      <c r="AC67" s="77"/>
    </row>
    <row r="68" spans="1:35" s="79" customFormat="1" ht="15.75" x14ac:dyDescent="0.25">
      <c r="A68" s="70">
        <f t="shared" si="0"/>
        <v>55</v>
      </c>
      <c r="B68" s="71"/>
      <c r="C68" s="72"/>
      <c r="D68" s="73"/>
      <c r="E68" s="72"/>
      <c r="F68" s="74"/>
      <c r="G68" s="75"/>
      <c r="H68" s="66"/>
      <c r="I68" s="76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67"/>
      <c r="X68" s="80"/>
      <c r="Y68" s="80"/>
      <c r="Z68" s="77"/>
      <c r="AA68" s="77"/>
      <c r="AB68" s="77"/>
      <c r="AC68" s="77"/>
    </row>
    <row r="69" spans="1:35" s="79" customFormat="1" ht="15.75" x14ac:dyDescent="0.25">
      <c r="A69" s="70">
        <f t="shared" si="0"/>
        <v>56</v>
      </c>
      <c r="B69" s="71"/>
      <c r="C69" s="72"/>
      <c r="D69" s="73"/>
      <c r="E69" s="72"/>
      <c r="F69" s="74"/>
      <c r="G69" s="75"/>
      <c r="H69" s="66"/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67"/>
      <c r="X69" s="80"/>
      <c r="Y69" s="80"/>
      <c r="Z69" s="77"/>
      <c r="AA69" s="77"/>
      <c r="AB69" s="77"/>
      <c r="AC69" s="77"/>
    </row>
    <row r="70" spans="1:35" s="79" customFormat="1" ht="15.75" x14ac:dyDescent="0.25">
      <c r="A70" s="70">
        <f t="shared" si="0"/>
        <v>57</v>
      </c>
      <c r="B70" s="71"/>
      <c r="C70" s="72"/>
      <c r="D70" s="73"/>
      <c r="E70" s="72"/>
      <c r="F70" s="74"/>
      <c r="G70" s="75"/>
      <c r="H70" s="66"/>
      <c r="I70" s="76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67"/>
      <c r="X70" s="80"/>
      <c r="Y70" s="80"/>
      <c r="Z70" s="77"/>
      <c r="AA70" s="77"/>
      <c r="AB70" s="77"/>
      <c r="AC70" s="77"/>
    </row>
    <row r="71" spans="1:35" s="79" customFormat="1" ht="15.75" x14ac:dyDescent="0.25">
      <c r="A71" s="70">
        <f t="shared" si="0"/>
        <v>58</v>
      </c>
      <c r="B71" s="71"/>
      <c r="C71" s="72"/>
      <c r="D71" s="73"/>
      <c r="E71" s="72"/>
      <c r="F71" s="74"/>
      <c r="G71" s="75"/>
      <c r="H71" s="66"/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67"/>
      <c r="X71" s="80"/>
      <c r="Y71" s="80"/>
      <c r="Z71" s="77"/>
      <c r="AA71" s="77"/>
      <c r="AB71" s="77"/>
      <c r="AC71" s="77"/>
    </row>
    <row r="72" spans="1:35" s="79" customFormat="1" ht="15.75" x14ac:dyDescent="0.25">
      <c r="A72" s="70">
        <f t="shared" si="0"/>
        <v>59</v>
      </c>
      <c r="B72" s="71"/>
      <c r="C72" s="72"/>
      <c r="D72" s="73"/>
      <c r="E72" s="72"/>
      <c r="F72" s="74"/>
      <c r="G72" s="75"/>
      <c r="H72" s="66"/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67"/>
      <c r="X72" s="80"/>
      <c r="Y72" s="80"/>
      <c r="Z72" s="77"/>
      <c r="AA72" s="77"/>
      <c r="AB72" s="77"/>
      <c r="AC72" s="77"/>
    </row>
    <row r="73" spans="1:35" s="79" customFormat="1" ht="15.75" x14ac:dyDescent="0.25">
      <c r="A73" s="70">
        <f t="shared" si="0"/>
        <v>60</v>
      </c>
      <c r="B73" s="71"/>
      <c r="C73" s="72"/>
      <c r="D73" s="73"/>
      <c r="E73" s="72"/>
      <c r="F73" s="74"/>
      <c r="G73" s="75"/>
      <c r="H73" s="66"/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67"/>
      <c r="X73" s="80"/>
      <c r="Y73" s="80"/>
      <c r="Z73" s="77"/>
      <c r="AA73" s="77"/>
      <c r="AB73" s="77"/>
      <c r="AC73" s="77"/>
    </row>
    <row r="74" spans="1:35" ht="14.1" customHeight="1" x14ac:dyDescent="0.25">
      <c r="A74" s="172" t="s">
        <v>83</v>
      </c>
      <c r="B74" s="173"/>
      <c r="C74" s="173"/>
      <c r="D74" s="173"/>
      <c r="E74" s="173"/>
      <c r="F74" s="173"/>
      <c r="G74" s="173"/>
      <c r="H74" s="81">
        <f>SUM(H14:H73)</f>
        <v>0</v>
      </c>
      <c r="I74" s="82"/>
    </row>
    <row r="75" spans="1:35" ht="15.75" x14ac:dyDescent="0.25"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35" ht="15.75" x14ac:dyDescent="0.25">
      <c r="D76" s="168" t="s">
        <v>84</v>
      </c>
      <c r="E76" s="169"/>
      <c r="F76" s="169"/>
      <c r="G76" s="169"/>
      <c r="H76" s="85" t="e">
        <f>+#REF!</f>
        <v>#REF!</v>
      </c>
      <c r="I76" s="86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</row>
    <row r="77" spans="1:35" ht="15.75" x14ac:dyDescent="0.25">
      <c r="D77" s="88"/>
      <c r="E77" s="89"/>
      <c r="F77" s="90"/>
      <c r="G77" s="91" t="s">
        <v>85</v>
      </c>
      <c r="H77" s="85">
        <f>+T81</f>
        <v>0</v>
      </c>
      <c r="I77" s="86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D77" s="83"/>
      <c r="AE77" s="83"/>
      <c r="AF77" s="83"/>
      <c r="AG77" s="83"/>
      <c r="AH77" s="83"/>
      <c r="AI77" s="83"/>
    </row>
    <row r="78" spans="1:35" ht="15.6" customHeight="1" x14ac:dyDescent="0.25">
      <c r="D78" s="88"/>
      <c r="E78" s="89"/>
      <c r="F78" s="90"/>
      <c r="G78" s="91" t="s">
        <v>86</v>
      </c>
      <c r="H78" s="85" t="e">
        <f>+#REF!+#REF!+#REF!+H74</f>
        <v>#REF!</v>
      </c>
      <c r="I78" s="86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83"/>
      <c r="AC78" s="83"/>
      <c r="AD78" s="92"/>
      <c r="AE78" s="92"/>
      <c r="AF78" s="92"/>
      <c r="AG78" s="92"/>
      <c r="AH78" s="92"/>
      <c r="AI78" s="92"/>
    </row>
    <row r="79" spans="1:35" ht="15.6" customHeight="1" x14ac:dyDescent="0.25">
      <c r="D79" s="94"/>
      <c r="E79" s="95"/>
      <c r="F79" s="96"/>
      <c r="G79" s="97" t="s">
        <v>87</v>
      </c>
      <c r="H79" s="85" t="e">
        <f>+H77-H78</f>
        <v>#REF!</v>
      </c>
      <c r="I79" s="86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3"/>
      <c r="AC79" s="93"/>
      <c r="AD79" s="92"/>
      <c r="AE79" s="92"/>
      <c r="AF79" s="92"/>
      <c r="AG79" s="92"/>
      <c r="AH79" s="92"/>
      <c r="AI79" s="92"/>
    </row>
    <row r="80" spans="1:35" ht="13.7" customHeight="1" x14ac:dyDescent="0.25">
      <c r="D80" s="94"/>
      <c r="E80" s="95"/>
      <c r="F80" s="96"/>
      <c r="G80" s="97" t="s">
        <v>88</v>
      </c>
      <c r="H80" s="98" t="e">
        <f>H79/H77</f>
        <v>#REF!</v>
      </c>
      <c r="I80" s="99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3"/>
      <c r="AC80" s="93"/>
      <c r="AD80" s="92"/>
      <c r="AE80" s="92"/>
      <c r="AF80" s="92"/>
      <c r="AG80" s="92"/>
      <c r="AH80" s="92"/>
      <c r="AI80" s="92"/>
    </row>
    <row r="81" spans="4:35" ht="15.75" x14ac:dyDescent="0.25">
      <c r="D81" s="100"/>
      <c r="E81" s="100"/>
      <c r="F81" s="101"/>
      <c r="G81" s="100"/>
      <c r="H81" s="99"/>
      <c r="I81" s="99"/>
      <c r="AB81" s="93"/>
      <c r="AC81" s="93"/>
      <c r="AD81" s="92"/>
      <c r="AE81" s="92"/>
      <c r="AF81" s="92"/>
      <c r="AG81" s="92"/>
      <c r="AH81" s="92"/>
      <c r="AI81" s="92"/>
    </row>
    <row r="82" spans="4:35" ht="15" customHeight="1" x14ac:dyDescent="0.25">
      <c r="AB82" s="93"/>
      <c r="AC82" s="93"/>
    </row>
    <row r="83" spans="4:35" ht="15" customHeight="1" x14ac:dyDescent="0.25">
      <c r="I83" s="29"/>
      <c r="L83" s="87"/>
      <c r="M83" s="84"/>
      <c r="N83" s="84"/>
      <c r="O83" s="84"/>
      <c r="P83" s="84"/>
      <c r="Q83" s="84"/>
      <c r="R83" s="84"/>
      <c r="S83" s="102"/>
      <c r="T83" s="103"/>
      <c r="U83" s="103"/>
      <c r="V83" s="84"/>
      <c r="W83" s="84"/>
      <c r="X83" s="84"/>
      <c r="Y83" s="84"/>
      <c r="AA83" s="93"/>
      <c r="AB83" s="93"/>
      <c r="AC83" s="93"/>
    </row>
    <row r="84" spans="4:35" x14ac:dyDescent="0.25">
      <c r="F84" s="29"/>
      <c r="I84" s="29"/>
    </row>
    <row r="85" spans="4:35" x14ac:dyDescent="0.25">
      <c r="F85" s="29"/>
      <c r="I85" s="29"/>
    </row>
  </sheetData>
  <mergeCells count="31">
    <mergeCell ref="A7:B7"/>
    <mergeCell ref="A8:B8"/>
    <mergeCell ref="N8:O8"/>
    <mergeCell ref="R8:S8"/>
    <mergeCell ref="A4:C4"/>
    <mergeCell ref="N4:Y4"/>
    <mergeCell ref="N5:Q5"/>
    <mergeCell ref="R5:U5"/>
    <mergeCell ref="V5:Y5"/>
    <mergeCell ref="A6:B6"/>
    <mergeCell ref="C6:D6"/>
    <mergeCell ref="N6:Q6"/>
    <mergeCell ref="R6:U6"/>
    <mergeCell ref="V6:Y6"/>
    <mergeCell ref="V8:W8"/>
    <mergeCell ref="A9:B9"/>
    <mergeCell ref="A10:B10"/>
    <mergeCell ref="A12:I12"/>
    <mergeCell ref="J12:K12"/>
    <mergeCell ref="L12:M12"/>
    <mergeCell ref="N12:O12"/>
    <mergeCell ref="P12:Q12"/>
    <mergeCell ref="R12:S12"/>
    <mergeCell ref="T12:U12"/>
    <mergeCell ref="V12:W12"/>
    <mergeCell ref="P8:Q8"/>
    <mergeCell ref="D76:G76"/>
    <mergeCell ref="X12:Y12"/>
    <mergeCell ref="Z12:AA12"/>
    <mergeCell ref="AB12:AC12"/>
    <mergeCell ref="A74:G7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68"/>
  <sheetViews>
    <sheetView workbookViewId="0">
      <selection activeCell="C72" sqref="C72"/>
    </sheetView>
  </sheetViews>
  <sheetFormatPr baseColWidth="10" defaultRowHeight="12.75" x14ac:dyDescent="0.25"/>
  <cols>
    <col min="1" max="1" width="13" style="4" customWidth="1"/>
    <col min="2" max="2" width="11" style="4" customWidth="1"/>
    <col min="3" max="3" width="35.28515625" style="4" customWidth="1"/>
    <col min="4" max="4" width="7.140625" style="4" customWidth="1"/>
    <col min="5" max="5" width="9.28515625" style="4" customWidth="1"/>
    <col min="6" max="6" width="11" style="4" customWidth="1"/>
    <col min="7" max="8" width="14.140625" style="4" customWidth="1"/>
    <col min="9" max="20" width="13.42578125" style="4" customWidth="1"/>
    <col min="21" max="21" width="14.7109375" style="4" customWidth="1"/>
    <col min="22" max="22" width="17.42578125" style="4" customWidth="1"/>
    <col min="23" max="23" width="15.42578125" style="4" bestFit="1" customWidth="1"/>
    <col min="24" max="24" width="11.85546875" style="4" bestFit="1" customWidth="1"/>
    <col min="25" max="25" width="13.28515625" style="4" bestFit="1" customWidth="1"/>
    <col min="26" max="26" width="11.85546875" style="4" bestFit="1" customWidth="1"/>
    <col min="27" max="27" width="13.28515625" style="4" bestFit="1" customWidth="1"/>
    <col min="28" max="28" width="11.85546875" style="4" bestFit="1" customWidth="1"/>
    <col min="29" max="29" width="13.28515625" style="4" bestFit="1" customWidth="1"/>
    <col min="30" max="168" width="11.42578125" style="4"/>
    <col min="169" max="169" width="2.28515625" style="4" customWidth="1"/>
    <col min="170" max="170" width="18.5703125" style="4" bestFit="1" customWidth="1"/>
    <col min="171" max="171" width="13.85546875" style="4" bestFit="1" customWidth="1"/>
    <col min="172" max="172" width="17.140625" style="4" bestFit="1" customWidth="1"/>
    <col min="173" max="173" width="53.42578125" style="4" bestFit="1" customWidth="1"/>
    <col min="174" max="174" width="5.85546875" style="4" customWidth="1"/>
    <col min="175" max="175" width="8.85546875" style="4" customWidth="1"/>
    <col min="176" max="177" width="11.7109375" style="4" bestFit="1" customWidth="1"/>
    <col min="178" max="178" width="6.28515625" style="4" bestFit="1" customWidth="1"/>
    <col min="179" max="179" width="11.7109375" style="4" bestFit="1" customWidth="1"/>
    <col min="180" max="180" width="15.42578125" style="4" bestFit="1" customWidth="1"/>
    <col min="181" max="181" width="6.28515625" style="4" bestFit="1" customWidth="1"/>
    <col min="182" max="182" width="11.7109375" style="4" bestFit="1" customWidth="1"/>
    <col min="183" max="183" width="14.85546875" style="4" bestFit="1" customWidth="1"/>
    <col min="184" max="184" width="6.28515625" style="4" bestFit="1" customWidth="1"/>
    <col min="185" max="185" width="11.7109375" style="4" bestFit="1" customWidth="1"/>
    <col min="186" max="186" width="14.42578125" style="4" bestFit="1" customWidth="1"/>
    <col min="187" max="203" width="11.42578125" style="4"/>
    <col min="204" max="260" width="11.42578125" style="5"/>
    <col min="261" max="261" width="11.140625" style="5" bestFit="1" customWidth="1"/>
    <col min="262" max="262" width="19.85546875" style="5" bestFit="1" customWidth="1"/>
    <col min="263" max="263" width="41.85546875" style="5" bestFit="1" customWidth="1"/>
    <col min="264" max="264" width="10.140625" style="5" bestFit="1" customWidth="1"/>
    <col min="265" max="265" width="8" style="5" bestFit="1" customWidth="1"/>
    <col min="266" max="266" width="16.28515625" style="5" customWidth="1"/>
    <col min="267" max="267" width="18" style="5" customWidth="1"/>
    <col min="268" max="268" width="9.42578125" style="5" bestFit="1" customWidth="1"/>
    <col min="269" max="269" width="12.85546875" style="5" customWidth="1"/>
    <col min="270" max="270" width="18.85546875" style="5" bestFit="1" customWidth="1"/>
    <col min="271" max="271" width="9.42578125" style="5" bestFit="1" customWidth="1"/>
    <col min="272" max="272" width="14.5703125" style="5" customWidth="1"/>
    <col min="273" max="273" width="17.42578125" style="5" bestFit="1" customWidth="1"/>
    <col min="274" max="274" width="9.42578125" style="5" bestFit="1" customWidth="1"/>
    <col min="275" max="275" width="15.7109375" style="5" customWidth="1"/>
    <col min="276" max="276" width="17.42578125" style="5" bestFit="1" customWidth="1"/>
    <col min="277" max="277" width="14.7109375" style="5" customWidth="1"/>
    <col min="278" max="278" width="17.42578125" style="5" customWidth="1"/>
    <col min="279" max="279" width="15.42578125" style="5" bestFit="1" customWidth="1"/>
    <col min="280" max="280" width="11.85546875" style="5" bestFit="1" customWidth="1"/>
    <col min="281" max="281" width="13.28515625" style="5" bestFit="1" customWidth="1"/>
    <col min="282" max="282" width="11.85546875" style="5" bestFit="1" customWidth="1"/>
    <col min="283" max="283" width="13.28515625" style="5" bestFit="1" customWidth="1"/>
    <col min="284" max="284" width="11.85546875" style="5" bestFit="1" customWidth="1"/>
    <col min="285" max="285" width="13.28515625" style="5" bestFit="1" customWidth="1"/>
    <col min="286" max="424" width="11.42578125" style="5"/>
    <col min="425" max="425" width="2.28515625" style="5" customWidth="1"/>
    <col min="426" max="426" width="18.5703125" style="5" bestFit="1" customWidth="1"/>
    <col min="427" max="427" width="13.85546875" style="5" bestFit="1" customWidth="1"/>
    <col min="428" max="428" width="17.140625" style="5" bestFit="1" customWidth="1"/>
    <col min="429" max="429" width="53.42578125" style="5" bestFit="1" customWidth="1"/>
    <col min="430" max="430" width="5.85546875" style="5" customWidth="1"/>
    <col min="431" max="431" width="8.85546875" style="5" customWidth="1"/>
    <col min="432" max="433" width="11.7109375" style="5" bestFit="1" customWidth="1"/>
    <col min="434" max="434" width="6.28515625" style="5" bestFit="1" customWidth="1"/>
    <col min="435" max="435" width="11.7109375" style="5" bestFit="1" customWidth="1"/>
    <col min="436" max="436" width="15.42578125" style="5" bestFit="1" customWidth="1"/>
    <col min="437" max="437" width="6.28515625" style="5" bestFit="1" customWidth="1"/>
    <col min="438" max="438" width="11.7109375" style="5" bestFit="1" customWidth="1"/>
    <col min="439" max="439" width="14.85546875" style="5" bestFit="1" customWidth="1"/>
    <col min="440" max="440" width="6.28515625" style="5" bestFit="1" customWidth="1"/>
    <col min="441" max="441" width="11.7109375" style="5" bestFit="1" customWidth="1"/>
    <col min="442" max="442" width="14.42578125" style="5" bestFit="1" customWidth="1"/>
    <col min="443" max="516" width="11.42578125" style="5"/>
    <col min="517" max="517" width="11.140625" style="5" bestFit="1" customWidth="1"/>
    <col min="518" max="518" width="19.85546875" style="5" bestFit="1" customWidth="1"/>
    <col min="519" max="519" width="41.85546875" style="5" bestFit="1" customWidth="1"/>
    <col min="520" max="520" width="10.140625" style="5" bestFit="1" customWidth="1"/>
    <col min="521" max="521" width="8" style="5" bestFit="1" customWidth="1"/>
    <col min="522" max="522" width="16.28515625" style="5" customWidth="1"/>
    <col min="523" max="523" width="18" style="5" customWidth="1"/>
    <col min="524" max="524" width="9.42578125" style="5" bestFit="1" customWidth="1"/>
    <col min="525" max="525" width="12.85546875" style="5" customWidth="1"/>
    <col min="526" max="526" width="18.85546875" style="5" bestFit="1" customWidth="1"/>
    <col min="527" max="527" width="9.42578125" style="5" bestFit="1" customWidth="1"/>
    <col min="528" max="528" width="14.5703125" style="5" customWidth="1"/>
    <col min="529" max="529" width="17.42578125" style="5" bestFit="1" customWidth="1"/>
    <col min="530" max="530" width="9.42578125" style="5" bestFit="1" customWidth="1"/>
    <col min="531" max="531" width="15.7109375" style="5" customWidth="1"/>
    <col min="532" max="532" width="17.42578125" style="5" bestFit="1" customWidth="1"/>
    <col min="533" max="533" width="14.7109375" style="5" customWidth="1"/>
    <col min="534" max="534" width="17.42578125" style="5" customWidth="1"/>
    <col min="535" max="535" width="15.42578125" style="5" bestFit="1" customWidth="1"/>
    <col min="536" max="536" width="11.85546875" style="5" bestFit="1" customWidth="1"/>
    <col min="537" max="537" width="13.28515625" style="5" bestFit="1" customWidth="1"/>
    <col min="538" max="538" width="11.85546875" style="5" bestFit="1" customWidth="1"/>
    <col min="539" max="539" width="13.28515625" style="5" bestFit="1" customWidth="1"/>
    <col min="540" max="540" width="11.85546875" style="5" bestFit="1" customWidth="1"/>
    <col min="541" max="541" width="13.28515625" style="5" bestFit="1" customWidth="1"/>
    <col min="542" max="680" width="11.42578125" style="5"/>
    <col min="681" max="681" width="2.28515625" style="5" customWidth="1"/>
    <col min="682" max="682" width="18.5703125" style="5" bestFit="1" customWidth="1"/>
    <col min="683" max="683" width="13.85546875" style="5" bestFit="1" customWidth="1"/>
    <col min="684" max="684" width="17.140625" style="5" bestFit="1" customWidth="1"/>
    <col min="685" max="685" width="53.42578125" style="5" bestFit="1" customWidth="1"/>
    <col min="686" max="686" width="5.85546875" style="5" customWidth="1"/>
    <col min="687" max="687" width="8.85546875" style="5" customWidth="1"/>
    <col min="688" max="689" width="11.7109375" style="5" bestFit="1" customWidth="1"/>
    <col min="690" max="690" width="6.28515625" style="5" bestFit="1" customWidth="1"/>
    <col min="691" max="691" width="11.7109375" style="5" bestFit="1" customWidth="1"/>
    <col min="692" max="692" width="15.42578125" style="5" bestFit="1" customWidth="1"/>
    <col min="693" max="693" width="6.28515625" style="5" bestFit="1" customWidth="1"/>
    <col min="694" max="694" width="11.7109375" style="5" bestFit="1" customWidth="1"/>
    <col min="695" max="695" width="14.85546875" style="5" bestFit="1" customWidth="1"/>
    <col min="696" max="696" width="6.28515625" style="5" bestFit="1" customWidth="1"/>
    <col min="697" max="697" width="11.7109375" style="5" bestFit="1" customWidth="1"/>
    <col min="698" max="698" width="14.42578125" style="5" bestFit="1" customWidth="1"/>
    <col min="699" max="772" width="11.42578125" style="5"/>
    <col min="773" max="773" width="11.140625" style="5" bestFit="1" customWidth="1"/>
    <col min="774" max="774" width="19.85546875" style="5" bestFit="1" customWidth="1"/>
    <col min="775" max="775" width="41.85546875" style="5" bestFit="1" customWidth="1"/>
    <col min="776" max="776" width="10.140625" style="5" bestFit="1" customWidth="1"/>
    <col min="777" max="777" width="8" style="5" bestFit="1" customWidth="1"/>
    <col min="778" max="778" width="16.28515625" style="5" customWidth="1"/>
    <col min="779" max="779" width="18" style="5" customWidth="1"/>
    <col min="780" max="780" width="9.42578125" style="5" bestFit="1" customWidth="1"/>
    <col min="781" max="781" width="12.85546875" style="5" customWidth="1"/>
    <col min="782" max="782" width="18.85546875" style="5" bestFit="1" customWidth="1"/>
    <col min="783" max="783" width="9.42578125" style="5" bestFit="1" customWidth="1"/>
    <col min="784" max="784" width="14.5703125" style="5" customWidth="1"/>
    <col min="785" max="785" width="17.42578125" style="5" bestFit="1" customWidth="1"/>
    <col min="786" max="786" width="9.42578125" style="5" bestFit="1" customWidth="1"/>
    <col min="787" max="787" width="15.7109375" style="5" customWidth="1"/>
    <col min="788" max="788" width="17.42578125" style="5" bestFit="1" customWidth="1"/>
    <col min="789" max="789" width="14.7109375" style="5" customWidth="1"/>
    <col min="790" max="790" width="17.42578125" style="5" customWidth="1"/>
    <col min="791" max="791" width="15.42578125" style="5" bestFit="1" customWidth="1"/>
    <col min="792" max="792" width="11.85546875" style="5" bestFit="1" customWidth="1"/>
    <col min="793" max="793" width="13.28515625" style="5" bestFit="1" customWidth="1"/>
    <col min="794" max="794" width="11.85546875" style="5" bestFit="1" customWidth="1"/>
    <col min="795" max="795" width="13.28515625" style="5" bestFit="1" customWidth="1"/>
    <col min="796" max="796" width="11.85546875" style="5" bestFit="1" customWidth="1"/>
    <col min="797" max="797" width="13.28515625" style="5" bestFit="1" customWidth="1"/>
    <col min="798" max="936" width="11.42578125" style="5"/>
    <col min="937" max="937" width="2.28515625" style="5" customWidth="1"/>
    <col min="938" max="938" width="18.5703125" style="5" bestFit="1" customWidth="1"/>
    <col min="939" max="939" width="13.85546875" style="5" bestFit="1" customWidth="1"/>
    <col min="940" max="940" width="17.140625" style="5" bestFit="1" customWidth="1"/>
    <col min="941" max="941" width="53.42578125" style="5" bestFit="1" customWidth="1"/>
    <col min="942" max="942" width="5.85546875" style="5" customWidth="1"/>
    <col min="943" max="943" width="8.85546875" style="5" customWidth="1"/>
    <col min="944" max="945" width="11.7109375" style="5" bestFit="1" customWidth="1"/>
    <col min="946" max="946" width="6.28515625" style="5" bestFit="1" customWidth="1"/>
    <col min="947" max="947" width="11.7109375" style="5" bestFit="1" customWidth="1"/>
    <col min="948" max="948" width="15.42578125" style="5" bestFit="1" customWidth="1"/>
    <col min="949" max="949" width="6.28515625" style="5" bestFit="1" customWidth="1"/>
    <col min="950" max="950" width="11.7109375" style="5" bestFit="1" customWidth="1"/>
    <col min="951" max="951" width="14.85546875" style="5" bestFit="1" customWidth="1"/>
    <col min="952" max="952" width="6.28515625" style="5" bestFit="1" customWidth="1"/>
    <col min="953" max="953" width="11.7109375" style="5" bestFit="1" customWidth="1"/>
    <col min="954" max="954" width="14.42578125" style="5" bestFit="1" customWidth="1"/>
    <col min="955" max="1028" width="11.42578125" style="5"/>
    <col min="1029" max="1029" width="11.140625" style="5" bestFit="1" customWidth="1"/>
    <col min="1030" max="1030" width="19.85546875" style="5" bestFit="1" customWidth="1"/>
    <col min="1031" max="1031" width="41.85546875" style="5" bestFit="1" customWidth="1"/>
    <col min="1032" max="1032" width="10.140625" style="5" bestFit="1" customWidth="1"/>
    <col min="1033" max="1033" width="8" style="5" bestFit="1" customWidth="1"/>
    <col min="1034" max="1034" width="16.28515625" style="5" customWidth="1"/>
    <col min="1035" max="1035" width="18" style="5" customWidth="1"/>
    <col min="1036" max="1036" width="9.42578125" style="5" bestFit="1" customWidth="1"/>
    <col min="1037" max="1037" width="12.85546875" style="5" customWidth="1"/>
    <col min="1038" max="1038" width="18.85546875" style="5" bestFit="1" customWidth="1"/>
    <col min="1039" max="1039" width="9.42578125" style="5" bestFit="1" customWidth="1"/>
    <col min="1040" max="1040" width="14.5703125" style="5" customWidth="1"/>
    <col min="1041" max="1041" width="17.42578125" style="5" bestFit="1" customWidth="1"/>
    <col min="1042" max="1042" width="9.42578125" style="5" bestFit="1" customWidth="1"/>
    <col min="1043" max="1043" width="15.7109375" style="5" customWidth="1"/>
    <col min="1044" max="1044" width="17.42578125" style="5" bestFit="1" customWidth="1"/>
    <col min="1045" max="1045" width="14.7109375" style="5" customWidth="1"/>
    <col min="1046" max="1046" width="17.42578125" style="5" customWidth="1"/>
    <col min="1047" max="1047" width="15.42578125" style="5" bestFit="1" customWidth="1"/>
    <col min="1048" max="1048" width="11.85546875" style="5" bestFit="1" customWidth="1"/>
    <col min="1049" max="1049" width="13.28515625" style="5" bestFit="1" customWidth="1"/>
    <col min="1050" max="1050" width="11.85546875" style="5" bestFit="1" customWidth="1"/>
    <col min="1051" max="1051" width="13.28515625" style="5" bestFit="1" customWidth="1"/>
    <col min="1052" max="1052" width="11.85546875" style="5" bestFit="1" customWidth="1"/>
    <col min="1053" max="1053" width="13.28515625" style="5" bestFit="1" customWidth="1"/>
    <col min="1054" max="1192" width="11.42578125" style="5"/>
    <col min="1193" max="1193" width="2.28515625" style="5" customWidth="1"/>
    <col min="1194" max="1194" width="18.5703125" style="5" bestFit="1" customWidth="1"/>
    <col min="1195" max="1195" width="13.85546875" style="5" bestFit="1" customWidth="1"/>
    <col min="1196" max="1196" width="17.140625" style="5" bestFit="1" customWidth="1"/>
    <col min="1197" max="1197" width="53.42578125" style="5" bestFit="1" customWidth="1"/>
    <col min="1198" max="1198" width="5.85546875" style="5" customWidth="1"/>
    <col min="1199" max="1199" width="8.85546875" style="5" customWidth="1"/>
    <col min="1200" max="1201" width="11.7109375" style="5" bestFit="1" customWidth="1"/>
    <col min="1202" max="1202" width="6.28515625" style="5" bestFit="1" customWidth="1"/>
    <col min="1203" max="1203" width="11.7109375" style="5" bestFit="1" customWidth="1"/>
    <col min="1204" max="1204" width="15.42578125" style="5" bestFit="1" customWidth="1"/>
    <col min="1205" max="1205" width="6.28515625" style="5" bestFit="1" customWidth="1"/>
    <col min="1206" max="1206" width="11.7109375" style="5" bestFit="1" customWidth="1"/>
    <col min="1207" max="1207" width="14.85546875" style="5" bestFit="1" customWidth="1"/>
    <col min="1208" max="1208" width="6.28515625" style="5" bestFit="1" customWidth="1"/>
    <col min="1209" max="1209" width="11.7109375" style="5" bestFit="1" customWidth="1"/>
    <col min="1210" max="1210" width="14.42578125" style="5" bestFit="1" customWidth="1"/>
    <col min="1211" max="1284" width="11.42578125" style="5"/>
    <col min="1285" max="1285" width="11.140625" style="5" bestFit="1" customWidth="1"/>
    <col min="1286" max="1286" width="19.85546875" style="5" bestFit="1" customWidth="1"/>
    <col min="1287" max="1287" width="41.85546875" style="5" bestFit="1" customWidth="1"/>
    <col min="1288" max="1288" width="10.140625" style="5" bestFit="1" customWidth="1"/>
    <col min="1289" max="1289" width="8" style="5" bestFit="1" customWidth="1"/>
    <col min="1290" max="1290" width="16.28515625" style="5" customWidth="1"/>
    <col min="1291" max="1291" width="18" style="5" customWidth="1"/>
    <col min="1292" max="1292" width="9.42578125" style="5" bestFit="1" customWidth="1"/>
    <col min="1293" max="1293" width="12.85546875" style="5" customWidth="1"/>
    <col min="1294" max="1294" width="18.85546875" style="5" bestFit="1" customWidth="1"/>
    <col min="1295" max="1295" width="9.42578125" style="5" bestFit="1" customWidth="1"/>
    <col min="1296" max="1296" width="14.5703125" style="5" customWidth="1"/>
    <col min="1297" max="1297" width="17.42578125" style="5" bestFit="1" customWidth="1"/>
    <col min="1298" max="1298" width="9.42578125" style="5" bestFit="1" customWidth="1"/>
    <col min="1299" max="1299" width="15.7109375" style="5" customWidth="1"/>
    <col min="1300" max="1300" width="17.42578125" style="5" bestFit="1" customWidth="1"/>
    <col min="1301" max="1301" width="14.7109375" style="5" customWidth="1"/>
    <col min="1302" max="1302" width="17.42578125" style="5" customWidth="1"/>
    <col min="1303" max="1303" width="15.42578125" style="5" bestFit="1" customWidth="1"/>
    <col min="1304" max="1304" width="11.85546875" style="5" bestFit="1" customWidth="1"/>
    <col min="1305" max="1305" width="13.28515625" style="5" bestFit="1" customWidth="1"/>
    <col min="1306" max="1306" width="11.85546875" style="5" bestFit="1" customWidth="1"/>
    <col min="1307" max="1307" width="13.28515625" style="5" bestFit="1" customWidth="1"/>
    <col min="1308" max="1308" width="11.85546875" style="5" bestFit="1" customWidth="1"/>
    <col min="1309" max="1309" width="13.28515625" style="5" bestFit="1" customWidth="1"/>
    <col min="1310" max="1448" width="11.42578125" style="5"/>
    <col min="1449" max="1449" width="2.28515625" style="5" customWidth="1"/>
    <col min="1450" max="1450" width="18.5703125" style="5" bestFit="1" customWidth="1"/>
    <col min="1451" max="1451" width="13.85546875" style="5" bestFit="1" customWidth="1"/>
    <col min="1452" max="1452" width="17.140625" style="5" bestFit="1" customWidth="1"/>
    <col min="1453" max="1453" width="53.42578125" style="5" bestFit="1" customWidth="1"/>
    <col min="1454" max="1454" width="5.85546875" style="5" customWidth="1"/>
    <col min="1455" max="1455" width="8.85546875" style="5" customWidth="1"/>
    <col min="1456" max="1457" width="11.7109375" style="5" bestFit="1" customWidth="1"/>
    <col min="1458" max="1458" width="6.28515625" style="5" bestFit="1" customWidth="1"/>
    <col min="1459" max="1459" width="11.7109375" style="5" bestFit="1" customWidth="1"/>
    <col min="1460" max="1460" width="15.42578125" style="5" bestFit="1" customWidth="1"/>
    <col min="1461" max="1461" width="6.28515625" style="5" bestFit="1" customWidth="1"/>
    <col min="1462" max="1462" width="11.7109375" style="5" bestFit="1" customWidth="1"/>
    <col min="1463" max="1463" width="14.85546875" style="5" bestFit="1" customWidth="1"/>
    <col min="1464" max="1464" width="6.28515625" style="5" bestFit="1" customWidth="1"/>
    <col min="1465" max="1465" width="11.7109375" style="5" bestFit="1" customWidth="1"/>
    <col min="1466" max="1466" width="14.42578125" style="5" bestFit="1" customWidth="1"/>
    <col min="1467" max="1540" width="11.42578125" style="5"/>
    <col min="1541" max="1541" width="11.140625" style="5" bestFit="1" customWidth="1"/>
    <col min="1542" max="1542" width="19.85546875" style="5" bestFit="1" customWidth="1"/>
    <col min="1543" max="1543" width="41.85546875" style="5" bestFit="1" customWidth="1"/>
    <col min="1544" max="1544" width="10.140625" style="5" bestFit="1" customWidth="1"/>
    <col min="1545" max="1545" width="8" style="5" bestFit="1" customWidth="1"/>
    <col min="1546" max="1546" width="16.28515625" style="5" customWidth="1"/>
    <col min="1547" max="1547" width="18" style="5" customWidth="1"/>
    <col min="1548" max="1548" width="9.42578125" style="5" bestFit="1" customWidth="1"/>
    <col min="1549" max="1549" width="12.85546875" style="5" customWidth="1"/>
    <col min="1550" max="1550" width="18.85546875" style="5" bestFit="1" customWidth="1"/>
    <col min="1551" max="1551" width="9.42578125" style="5" bestFit="1" customWidth="1"/>
    <col min="1552" max="1552" width="14.5703125" style="5" customWidth="1"/>
    <col min="1553" max="1553" width="17.42578125" style="5" bestFit="1" customWidth="1"/>
    <col min="1554" max="1554" width="9.42578125" style="5" bestFit="1" customWidth="1"/>
    <col min="1555" max="1555" width="15.7109375" style="5" customWidth="1"/>
    <col min="1556" max="1556" width="17.42578125" style="5" bestFit="1" customWidth="1"/>
    <col min="1557" max="1557" width="14.7109375" style="5" customWidth="1"/>
    <col min="1558" max="1558" width="17.42578125" style="5" customWidth="1"/>
    <col min="1559" max="1559" width="15.42578125" style="5" bestFit="1" customWidth="1"/>
    <col min="1560" max="1560" width="11.85546875" style="5" bestFit="1" customWidth="1"/>
    <col min="1561" max="1561" width="13.28515625" style="5" bestFit="1" customWidth="1"/>
    <col min="1562" max="1562" width="11.85546875" style="5" bestFit="1" customWidth="1"/>
    <col min="1563" max="1563" width="13.28515625" style="5" bestFit="1" customWidth="1"/>
    <col min="1564" max="1564" width="11.85546875" style="5" bestFit="1" customWidth="1"/>
    <col min="1565" max="1565" width="13.28515625" style="5" bestFit="1" customWidth="1"/>
    <col min="1566" max="1704" width="11.42578125" style="5"/>
    <col min="1705" max="1705" width="2.28515625" style="5" customWidth="1"/>
    <col min="1706" max="1706" width="18.5703125" style="5" bestFit="1" customWidth="1"/>
    <col min="1707" max="1707" width="13.85546875" style="5" bestFit="1" customWidth="1"/>
    <col min="1708" max="1708" width="17.140625" style="5" bestFit="1" customWidth="1"/>
    <col min="1709" max="1709" width="53.42578125" style="5" bestFit="1" customWidth="1"/>
    <col min="1710" max="1710" width="5.85546875" style="5" customWidth="1"/>
    <col min="1711" max="1711" width="8.85546875" style="5" customWidth="1"/>
    <col min="1712" max="1713" width="11.7109375" style="5" bestFit="1" customWidth="1"/>
    <col min="1714" max="1714" width="6.28515625" style="5" bestFit="1" customWidth="1"/>
    <col min="1715" max="1715" width="11.7109375" style="5" bestFit="1" customWidth="1"/>
    <col min="1716" max="1716" width="15.42578125" style="5" bestFit="1" customWidth="1"/>
    <col min="1717" max="1717" width="6.28515625" style="5" bestFit="1" customWidth="1"/>
    <col min="1718" max="1718" width="11.7109375" style="5" bestFit="1" customWidth="1"/>
    <col min="1719" max="1719" width="14.85546875" style="5" bestFit="1" customWidth="1"/>
    <col min="1720" max="1720" width="6.28515625" style="5" bestFit="1" customWidth="1"/>
    <col min="1721" max="1721" width="11.7109375" style="5" bestFit="1" customWidth="1"/>
    <col min="1722" max="1722" width="14.42578125" style="5" bestFit="1" customWidth="1"/>
    <col min="1723" max="1796" width="11.42578125" style="5"/>
    <col min="1797" max="1797" width="11.140625" style="5" bestFit="1" customWidth="1"/>
    <col min="1798" max="1798" width="19.85546875" style="5" bestFit="1" customWidth="1"/>
    <col min="1799" max="1799" width="41.85546875" style="5" bestFit="1" customWidth="1"/>
    <col min="1800" max="1800" width="10.140625" style="5" bestFit="1" customWidth="1"/>
    <col min="1801" max="1801" width="8" style="5" bestFit="1" customWidth="1"/>
    <col min="1802" max="1802" width="16.28515625" style="5" customWidth="1"/>
    <col min="1803" max="1803" width="18" style="5" customWidth="1"/>
    <col min="1804" max="1804" width="9.42578125" style="5" bestFit="1" customWidth="1"/>
    <col min="1805" max="1805" width="12.85546875" style="5" customWidth="1"/>
    <col min="1806" max="1806" width="18.85546875" style="5" bestFit="1" customWidth="1"/>
    <col min="1807" max="1807" width="9.42578125" style="5" bestFit="1" customWidth="1"/>
    <col min="1808" max="1808" width="14.5703125" style="5" customWidth="1"/>
    <col min="1809" max="1809" width="17.42578125" style="5" bestFit="1" customWidth="1"/>
    <col min="1810" max="1810" width="9.42578125" style="5" bestFit="1" customWidth="1"/>
    <col min="1811" max="1811" width="15.7109375" style="5" customWidth="1"/>
    <col min="1812" max="1812" width="17.42578125" style="5" bestFit="1" customWidth="1"/>
    <col min="1813" max="1813" width="14.7109375" style="5" customWidth="1"/>
    <col min="1814" max="1814" width="17.42578125" style="5" customWidth="1"/>
    <col min="1815" max="1815" width="15.42578125" style="5" bestFit="1" customWidth="1"/>
    <col min="1816" max="1816" width="11.85546875" style="5" bestFit="1" customWidth="1"/>
    <col min="1817" max="1817" width="13.28515625" style="5" bestFit="1" customWidth="1"/>
    <col min="1818" max="1818" width="11.85546875" style="5" bestFit="1" customWidth="1"/>
    <col min="1819" max="1819" width="13.28515625" style="5" bestFit="1" customWidth="1"/>
    <col min="1820" max="1820" width="11.85546875" style="5" bestFit="1" customWidth="1"/>
    <col min="1821" max="1821" width="13.28515625" style="5" bestFit="1" customWidth="1"/>
    <col min="1822" max="1960" width="11.42578125" style="5"/>
    <col min="1961" max="1961" width="2.28515625" style="5" customWidth="1"/>
    <col min="1962" max="1962" width="18.5703125" style="5" bestFit="1" customWidth="1"/>
    <col min="1963" max="1963" width="13.85546875" style="5" bestFit="1" customWidth="1"/>
    <col min="1964" max="1964" width="17.140625" style="5" bestFit="1" customWidth="1"/>
    <col min="1965" max="1965" width="53.42578125" style="5" bestFit="1" customWidth="1"/>
    <col min="1966" max="1966" width="5.85546875" style="5" customWidth="1"/>
    <col min="1967" max="1967" width="8.85546875" style="5" customWidth="1"/>
    <col min="1968" max="1969" width="11.7109375" style="5" bestFit="1" customWidth="1"/>
    <col min="1970" max="1970" width="6.28515625" style="5" bestFit="1" customWidth="1"/>
    <col min="1971" max="1971" width="11.7109375" style="5" bestFit="1" customWidth="1"/>
    <col min="1972" max="1972" width="15.42578125" style="5" bestFit="1" customWidth="1"/>
    <col min="1973" max="1973" width="6.28515625" style="5" bestFit="1" customWidth="1"/>
    <col min="1974" max="1974" width="11.7109375" style="5" bestFit="1" customWidth="1"/>
    <col min="1975" max="1975" width="14.85546875" style="5" bestFit="1" customWidth="1"/>
    <col min="1976" max="1976" width="6.28515625" style="5" bestFit="1" customWidth="1"/>
    <col min="1977" max="1977" width="11.7109375" style="5" bestFit="1" customWidth="1"/>
    <col min="1978" max="1978" width="14.42578125" style="5" bestFit="1" customWidth="1"/>
    <col min="1979" max="2052" width="11.42578125" style="5"/>
    <col min="2053" max="2053" width="11.140625" style="5" bestFit="1" customWidth="1"/>
    <col min="2054" max="2054" width="19.85546875" style="5" bestFit="1" customWidth="1"/>
    <col min="2055" max="2055" width="41.85546875" style="5" bestFit="1" customWidth="1"/>
    <col min="2056" max="2056" width="10.140625" style="5" bestFit="1" customWidth="1"/>
    <col min="2057" max="2057" width="8" style="5" bestFit="1" customWidth="1"/>
    <col min="2058" max="2058" width="16.28515625" style="5" customWidth="1"/>
    <col min="2059" max="2059" width="18" style="5" customWidth="1"/>
    <col min="2060" max="2060" width="9.42578125" style="5" bestFit="1" customWidth="1"/>
    <col min="2061" max="2061" width="12.85546875" style="5" customWidth="1"/>
    <col min="2062" max="2062" width="18.85546875" style="5" bestFit="1" customWidth="1"/>
    <col min="2063" max="2063" width="9.42578125" style="5" bestFit="1" customWidth="1"/>
    <col min="2064" max="2064" width="14.5703125" style="5" customWidth="1"/>
    <col min="2065" max="2065" width="17.42578125" style="5" bestFit="1" customWidth="1"/>
    <col min="2066" max="2066" width="9.42578125" style="5" bestFit="1" customWidth="1"/>
    <col min="2067" max="2067" width="15.7109375" style="5" customWidth="1"/>
    <col min="2068" max="2068" width="17.42578125" style="5" bestFit="1" customWidth="1"/>
    <col min="2069" max="2069" width="14.7109375" style="5" customWidth="1"/>
    <col min="2070" max="2070" width="17.42578125" style="5" customWidth="1"/>
    <col min="2071" max="2071" width="15.42578125" style="5" bestFit="1" customWidth="1"/>
    <col min="2072" max="2072" width="11.85546875" style="5" bestFit="1" customWidth="1"/>
    <col min="2073" max="2073" width="13.28515625" style="5" bestFit="1" customWidth="1"/>
    <col min="2074" max="2074" width="11.85546875" style="5" bestFit="1" customWidth="1"/>
    <col min="2075" max="2075" width="13.28515625" style="5" bestFit="1" customWidth="1"/>
    <col min="2076" max="2076" width="11.85546875" style="5" bestFit="1" customWidth="1"/>
    <col min="2077" max="2077" width="13.28515625" style="5" bestFit="1" customWidth="1"/>
    <col min="2078" max="2216" width="11.42578125" style="5"/>
    <col min="2217" max="2217" width="2.28515625" style="5" customWidth="1"/>
    <col min="2218" max="2218" width="18.5703125" style="5" bestFit="1" customWidth="1"/>
    <col min="2219" max="2219" width="13.85546875" style="5" bestFit="1" customWidth="1"/>
    <col min="2220" max="2220" width="17.140625" style="5" bestFit="1" customWidth="1"/>
    <col min="2221" max="2221" width="53.42578125" style="5" bestFit="1" customWidth="1"/>
    <col min="2222" max="2222" width="5.85546875" style="5" customWidth="1"/>
    <col min="2223" max="2223" width="8.85546875" style="5" customWidth="1"/>
    <col min="2224" max="2225" width="11.7109375" style="5" bestFit="1" customWidth="1"/>
    <col min="2226" max="2226" width="6.28515625" style="5" bestFit="1" customWidth="1"/>
    <col min="2227" max="2227" width="11.7109375" style="5" bestFit="1" customWidth="1"/>
    <col min="2228" max="2228" width="15.42578125" style="5" bestFit="1" customWidth="1"/>
    <col min="2229" max="2229" width="6.28515625" style="5" bestFit="1" customWidth="1"/>
    <col min="2230" max="2230" width="11.7109375" style="5" bestFit="1" customWidth="1"/>
    <col min="2231" max="2231" width="14.85546875" style="5" bestFit="1" customWidth="1"/>
    <col min="2232" max="2232" width="6.28515625" style="5" bestFit="1" customWidth="1"/>
    <col min="2233" max="2233" width="11.7109375" style="5" bestFit="1" customWidth="1"/>
    <col min="2234" max="2234" width="14.42578125" style="5" bestFit="1" customWidth="1"/>
    <col min="2235" max="2308" width="11.42578125" style="5"/>
    <col min="2309" max="2309" width="11.140625" style="5" bestFit="1" customWidth="1"/>
    <col min="2310" max="2310" width="19.85546875" style="5" bestFit="1" customWidth="1"/>
    <col min="2311" max="2311" width="41.85546875" style="5" bestFit="1" customWidth="1"/>
    <col min="2312" max="2312" width="10.140625" style="5" bestFit="1" customWidth="1"/>
    <col min="2313" max="2313" width="8" style="5" bestFit="1" customWidth="1"/>
    <col min="2314" max="2314" width="16.28515625" style="5" customWidth="1"/>
    <col min="2315" max="2315" width="18" style="5" customWidth="1"/>
    <col min="2316" max="2316" width="9.42578125" style="5" bestFit="1" customWidth="1"/>
    <col min="2317" max="2317" width="12.85546875" style="5" customWidth="1"/>
    <col min="2318" max="2318" width="18.85546875" style="5" bestFit="1" customWidth="1"/>
    <col min="2319" max="2319" width="9.42578125" style="5" bestFit="1" customWidth="1"/>
    <col min="2320" max="2320" width="14.5703125" style="5" customWidth="1"/>
    <col min="2321" max="2321" width="17.42578125" style="5" bestFit="1" customWidth="1"/>
    <col min="2322" max="2322" width="9.42578125" style="5" bestFit="1" customWidth="1"/>
    <col min="2323" max="2323" width="15.7109375" style="5" customWidth="1"/>
    <col min="2324" max="2324" width="17.42578125" style="5" bestFit="1" customWidth="1"/>
    <col min="2325" max="2325" width="14.7109375" style="5" customWidth="1"/>
    <col min="2326" max="2326" width="17.42578125" style="5" customWidth="1"/>
    <col min="2327" max="2327" width="15.42578125" style="5" bestFit="1" customWidth="1"/>
    <col min="2328" max="2328" width="11.85546875" style="5" bestFit="1" customWidth="1"/>
    <col min="2329" max="2329" width="13.28515625" style="5" bestFit="1" customWidth="1"/>
    <col min="2330" max="2330" width="11.85546875" style="5" bestFit="1" customWidth="1"/>
    <col min="2331" max="2331" width="13.28515625" style="5" bestFit="1" customWidth="1"/>
    <col min="2332" max="2332" width="11.85546875" style="5" bestFit="1" customWidth="1"/>
    <col min="2333" max="2333" width="13.28515625" style="5" bestFit="1" customWidth="1"/>
    <col min="2334" max="2472" width="11.42578125" style="5"/>
    <col min="2473" max="2473" width="2.28515625" style="5" customWidth="1"/>
    <col min="2474" max="2474" width="18.5703125" style="5" bestFit="1" customWidth="1"/>
    <col min="2475" max="2475" width="13.85546875" style="5" bestFit="1" customWidth="1"/>
    <col min="2476" max="2476" width="17.140625" style="5" bestFit="1" customWidth="1"/>
    <col min="2477" max="2477" width="53.42578125" style="5" bestFit="1" customWidth="1"/>
    <col min="2478" max="2478" width="5.85546875" style="5" customWidth="1"/>
    <col min="2479" max="2479" width="8.85546875" style="5" customWidth="1"/>
    <col min="2480" max="2481" width="11.7109375" style="5" bestFit="1" customWidth="1"/>
    <col min="2482" max="2482" width="6.28515625" style="5" bestFit="1" customWidth="1"/>
    <col min="2483" max="2483" width="11.7109375" style="5" bestFit="1" customWidth="1"/>
    <col min="2484" max="2484" width="15.42578125" style="5" bestFit="1" customWidth="1"/>
    <col min="2485" max="2485" width="6.28515625" style="5" bestFit="1" customWidth="1"/>
    <col min="2486" max="2486" width="11.7109375" style="5" bestFit="1" customWidth="1"/>
    <col min="2487" max="2487" width="14.85546875" style="5" bestFit="1" customWidth="1"/>
    <col min="2488" max="2488" width="6.28515625" style="5" bestFit="1" customWidth="1"/>
    <col min="2489" max="2489" width="11.7109375" style="5" bestFit="1" customWidth="1"/>
    <col min="2490" max="2490" width="14.42578125" style="5" bestFit="1" customWidth="1"/>
    <col min="2491" max="2564" width="11.42578125" style="5"/>
    <col min="2565" max="2565" width="11.140625" style="5" bestFit="1" customWidth="1"/>
    <col min="2566" max="2566" width="19.85546875" style="5" bestFit="1" customWidth="1"/>
    <col min="2567" max="2567" width="41.85546875" style="5" bestFit="1" customWidth="1"/>
    <col min="2568" max="2568" width="10.140625" style="5" bestFit="1" customWidth="1"/>
    <col min="2569" max="2569" width="8" style="5" bestFit="1" customWidth="1"/>
    <col min="2570" max="2570" width="16.28515625" style="5" customWidth="1"/>
    <col min="2571" max="2571" width="18" style="5" customWidth="1"/>
    <col min="2572" max="2572" width="9.42578125" style="5" bestFit="1" customWidth="1"/>
    <col min="2573" max="2573" width="12.85546875" style="5" customWidth="1"/>
    <col min="2574" max="2574" width="18.85546875" style="5" bestFit="1" customWidth="1"/>
    <col min="2575" max="2575" width="9.42578125" style="5" bestFit="1" customWidth="1"/>
    <col min="2576" max="2576" width="14.5703125" style="5" customWidth="1"/>
    <col min="2577" max="2577" width="17.42578125" style="5" bestFit="1" customWidth="1"/>
    <col min="2578" max="2578" width="9.42578125" style="5" bestFit="1" customWidth="1"/>
    <col min="2579" max="2579" width="15.7109375" style="5" customWidth="1"/>
    <col min="2580" max="2580" width="17.42578125" style="5" bestFit="1" customWidth="1"/>
    <col min="2581" max="2581" width="14.7109375" style="5" customWidth="1"/>
    <col min="2582" max="2582" width="17.42578125" style="5" customWidth="1"/>
    <col min="2583" max="2583" width="15.42578125" style="5" bestFit="1" customWidth="1"/>
    <col min="2584" max="2584" width="11.85546875" style="5" bestFit="1" customWidth="1"/>
    <col min="2585" max="2585" width="13.28515625" style="5" bestFit="1" customWidth="1"/>
    <col min="2586" max="2586" width="11.85546875" style="5" bestFit="1" customWidth="1"/>
    <col min="2587" max="2587" width="13.28515625" style="5" bestFit="1" customWidth="1"/>
    <col min="2588" max="2588" width="11.85546875" style="5" bestFit="1" customWidth="1"/>
    <col min="2589" max="2589" width="13.28515625" style="5" bestFit="1" customWidth="1"/>
    <col min="2590" max="2728" width="11.42578125" style="5"/>
    <col min="2729" max="2729" width="2.28515625" style="5" customWidth="1"/>
    <col min="2730" max="2730" width="18.5703125" style="5" bestFit="1" customWidth="1"/>
    <col min="2731" max="2731" width="13.85546875" style="5" bestFit="1" customWidth="1"/>
    <col min="2732" max="2732" width="17.140625" style="5" bestFit="1" customWidth="1"/>
    <col min="2733" max="2733" width="53.42578125" style="5" bestFit="1" customWidth="1"/>
    <col min="2734" max="2734" width="5.85546875" style="5" customWidth="1"/>
    <col min="2735" max="2735" width="8.85546875" style="5" customWidth="1"/>
    <col min="2736" max="2737" width="11.7109375" style="5" bestFit="1" customWidth="1"/>
    <col min="2738" max="2738" width="6.28515625" style="5" bestFit="1" customWidth="1"/>
    <col min="2739" max="2739" width="11.7109375" style="5" bestFit="1" customWidth="1"/>
    <col min="2740" max="2740" width="15.42578125" style="5" bestFit="1" customWidth="1"/>
    <col min="2741" max="2741" width="6.28515625" style="5" bestFit="1" customWidth="1"/>
    <col min="2742" max="2742" width="11.7109375" style="5" bestFit="1" customWidth="1"/>
    <col min="2743" max="2743" width="14.85546875" style="5" bestFit="1" customWidth="1"/>
    <col min="2744" max="2744" width="6.28515625" style="5" bestFit="1" customWidth="1"/>
    <col min="2745" max="2745" width="11.7109375" style="5" bestFit="1" customWidth="1"/>
    <col min="2746" max="2746" width="14.42578125" style="5" bestFit="1" customWidth="1"/>
    <col min="2747" max="2820" width="11.42578125" style="5"/>
    <col min="2821" max="2821" width="11.140625" style="5" bestFit="1" customWidth="1"/>
    <col min="2822" max="2822" width="19.85546875" style="5" bestFit="1" customWidth="1"/>
    <col min="2823" max="2823" width="41.85546875" style="5" bestFit="1" customWidth="1"/>
    <col min="2824" max="2824" width="10.140625" style="5" bestFit="1" customWidth="1"/>
    <col min="2825" max="2825" width="8" style="5" bestFit="1" customWidth="1"/>
    <col min="2826" max="2826" width="16.28515625" style="5" customWidth="1"/>
    <col min="2827" max="2827" width="18" style="5" customWidth="1"/>
    <col min="2828" max="2828" width="9.42578125" style="5" bestFit="1" customWidth="1"/>
    <col min="2829" max="2829" width="12.85546875" style="5" customWidth="1"/>
    <col min="2830" max="2830" width="18.85546875" style="5" bestFit="1" customWidth="1"/>
    <col min="2831" max="2831" width="9.42578125" style="5" bestFit="1" customWidth="1"/>
    <col min="2832" max="2832" width="14.5703125" style="5" customWidth="1"/>
    <col min="2833" max="2833" width="17.42578125" style="5" bestFit="1" customWidth="1"/>
    <col min="2834" max="2834" width="9.42578125" style="5" bestFit="1" customWidth="1"/>
    <col min="2835" max="2835" width="15.7109375" style="5" customWidth="1"/>
    <col min="2836" max="2836" width="17.42578125" style="5" bestFit="1" customWidth="1"/>
    <col min="2837" max="2837" width="14.7109375" style="5" customWidth="1"/>
    <col min="2838" max="2838" width="17.42578125" style="5" customWidth="1"/>
    <col min="2839" max="2839" width="15.42578125" style="5" bestFit="1" customWidth="1"/>
    <col min="2840" max="2840" width="11.85546875" style="5" bestFit="1" customWidth="1"/>
    <col min="2841" max="2841" width="13.28515625" style="5" bestFit="1" customWidth="1"/>
    <col min="2842" max="2842" width="11.85546875" style="5" bestFit="1" customWidth="1"/>
    <col min="2843" max="2843" width="13.28515625" style="5" bestFit="1" customWidth="1"/>
    <col min="2844" max="2844" width="11.85546875" style="5" bestFit="1" customWidth="1"/>
    <col min="2845" max="2845" width="13.28515625" style="5" bestFit="1" customWidth="1"/>
    <col min="2846" max="2984" width="11.42578125" style="5"/>
    <col min="2985" max="2985" width="2.28515625" style="5" customWidth="1"/>
    <col min="2986" max="2986" width="18.5703125" style="5" bestFit="1" customWidth="1"/>
    <col min="2987" max="2987" width="13.85546875" style="5" bestFit="1" customWidth="1"/>
    <col min="2988" max="2988" width="17.140625" style="5" bestFit="1" customWidth="1"/>
    <col min="2989" max="2989" width="53.42578125" style="5" bestFit="1" customWidth="1"/>
    <col min="2990" max="2990" width="5.85546875" style="5" customWidth="1"/>
    <col min="2991" max="2991" width="8.85546875" style="5" customWidth="1"/>
    <col min="2992" max="2993" width="11.7109375" style="5" bestFit="1" customWidth="1"/>
    <col min="2994" max="2994" width="6.28515625" style="5" bestFit="1" customWidth="1"/>
    <col min="2995" max="2995" width="11.7109375" style="5" bestFit="1" customWidth="1"/>
    <col min="2996" max="2996" width="15.42578125" style="5" bestFit="1" customWidth="1"/>
    <col min="2997" max="2997" width="6.28515625" style="5" bestFit="1" customWidth="1"/>
    <col min="2998" max="2998" width="11.7109375" style="5" bestFit="1" customWidth="1"/>
    <col min="2999" max="2999" width="14.85546875" style="5" bestFit="1" customWidth="1"/>
    <col min="3000" max="3000" width="6.28515625" style="5" bestFit="1" customWidth="1"/>
    <col min="3001" max="3001" width="11.7109375" style="5" bestFit="1" customWidth="1"/>
    <col min="3002" max="3002" width="14.42578125" style="5" bestFit="1" customWidth="1"/>
    <col min="3003" max="3076" width="11.42578125" style="5"/>
    <col min="3077" max="3077" width="11.140625" style="5" bestFit="1" customWidth="1"/>
    <col min="3078" max="3078" width="19.85546875" style="5" bestFit="1" customWidth="1"/>
    <col min="3079" max="3079" width="41.85546875" style="5" bestFit="1" customWidth="1"/>
    <col min="3080" max="3080" width="10.140625" style="5" bestFit="1" customWidth="1"/>
    <col min="3081" max="3081" width="8" style="5" bestFit="1" customWidth="1"/>
    <col min="3082" max="3082" width="16.28515625" style="5" customWidth="1"/>
    <col min="3083" max="3083" width="18" style="5" customWidth="1"/>
    <col min="3084" max="3084" width="9.42578125" style="5" bestFit="1" customWidth="1"/>
    <col min="3085" max="3085" width="12.85546875" style="5" customWidth="1"/>
    <col min="3086" max="3086" width="18.85546875" style="5" bestFit="1" customWidth="1"/>
    <col min="3087" max="3087" width="9.42578125" style="5" bestFit="1" customWidth="1"/>
    <col min="3088" max="3088" width="14.5703125" style="5" customWidth="1"/>
    <col min="3089" max="3089" width="17.42578125" style="5" bestFit="1" customWidth="1"/>
    <col min="3090" max="3090" width="9.42578125" style="5" bestFit="1" customWidth="1"/>
    <col min="3091" max="3091" width="15.7109375" style="5" customWidth="1"/>
    <col min="3092" max="3092" width="17.42578125" style="5" bestFit="1" customWidth="1"/>
    <col min="3093" max="3093" width="14.7109375" style="5" customWidth="1"/>
    <col min="3094" max="3094" width="17.42578125" style="5" customWidth="1"/>
    <col min="3095" max="3095" width="15.42578125" style="5" bestFit="1" customWidth="1"/>
    <col min="3096" max="3096" width="11.85546875" style="5" bestFit="1" customWidth="1"/>
    <col min="3097" max="3097" width="13.28515625" style="5" bestFit="1" customWidth="1"/>
    <col min="3098" max="3098" width="11.85546875" style="5" bestFit="1" customWidth="1"/>
    <col min="3099" max="3099" width="13.28515625" style="5" bestFit="1" customWidth="1"/>
    <col min="3100" max="3100" width="11.85546875" style="5" bestFit="1" customWidth="1"/>
    <col min="3101" max="3101" width="13.28515625" style="5" bestFit="1" customWidth="1"/>
    <col min="3102" max="3240" width="11.42578125" style="5"/>
    <col min="3241" max="3241" width="2.28515625" style="5" customWidth="1"/>
    <col min="3242" max="3242" width="18.5703125" style="5" bestFit="1" customWidth="1"/>
    <col min="3243" max="3243" width="13.85546875" style="5" bestFit="1" customWidth="1"/>
    <col min="3244" max="3244" width="17.140625" style="5" bestFit="1" customWidth="1"/>
    <col min="3245" max="3245" width="53.42578125" style="5" bestFit="1" customWidth="1"/>
    <col min="3246" max="3246" width="5.85546875" style="5" customWidth="1"/>
    <col min="3247" max="3247" width="8.85546875" style="5" customWidth="1"/>
    <col min="3248" max="3249" width="11.7109375" style="5" bestFit="1" customWidth="1"/>
    <col min="3250" max="3250" width="6.28515625" style="5" bestFit="1" customWidth="1"/>
    <col min="3251" max="3251" width="11.7109375" style="5" bestFit="1" customWidth="1"/>
    <col min="3252" max="3252" width="15.42578125" style="5" bestFit="1" customWidth="1"/>
    <col min="3253" max="3253" width="6.28515625" style="5" bestFit="1" customWidth="1"/>
    <col min="3254" max="3254" width="11.7109375" style="5" bestFit="1" customWidth="1"/>
    <col min="3255" max="3255" width="14.85546875" style="5" bestFit="1" customWidth="1"/>
    <col min="3256" max="3256" width="6.28515625" style="5" bestFit="1" customWidth="1"/>
    <col min="3257" max="3257" width="11.7109375" style="5" bestFit="1" customWidth="1"/>
    <col min="3258" max="3258" width="14.42578125" style="5" bestFit="1" customWidth="1"/>
    <col min="3259" max="3332" width="11.42578125" style="5"/>
    <col min="3333" max="3333" width="11.140625" style="5" bestFit="1" customWidth="1"/>
    <col min="3334" max="3334" width="19.85546875" style="5" bestFit="1" customWidth="1"/>
    <col min="3335" max="3335" width="41.85546875" style="5" bestFit="1" customWidth="1"/>
    <col min="3336" max="3336" width="10.140625" style="5" bestFit="1" customWidth="1"/>
    <col min="3337" max="3337" width="8" style="5" bestFit="1" customWidth="1"/>
    <col min="3338" max="3338" width="16.28515625" style="5" customWidth="1"/>
    <col min="3339" max="3339" width="18" style="5" customWidth="1"/>
    <col min="3340" max="3340" width="9.42578125" style="5" bestFit="1" customWidth="1"/>
    <col min="3341" max="3341" width="12.85546875" style="5" customWidth="1"/>
    <col min="3342" max="3342" width="18.85546875" style="5" bestFit="1" customWidth="1"/>
    <col min="3343" max="3343" width="9.42578125" style="5" bestFit="1" customWidth="1"/>
    <col min="3344" max="3344" width="14.5703125" style="5" customWidth="1"/>
    <col min="3345" max="3345" width="17.42578125" style="5" bestFit="1" customWidth="1"/>
    <col min="3346" max="3346" width="9.42578125" style="5" bestFit="1" customWidth="1"/>
    <col min="3347" max="3347" width="15.7109375" style="5" customWidth="1"/>
    <col min="3348" max="3348" width="17.42578125" style="5" bestFit="1" customWidth="1"/>
    <col min="3349" max="3349" width="14.7109375" style="5" customWidth="1"/>
    <col min="3350" max="3350" width="17.42578125" style="5" customWidth="1"/>
    <col min="3351" max="3351" width="15.42578125" style="5" bestFit="1" customWidth="1"/>
    <col min="3352" max="3352" width="11.85546875" style="5" bestFit="1" customWidth="1"/>
    <col min="3353" max="3353" width="13.28515625" style="5" bestFit="1" customWidth="1"/>
    <col min="3354" max="3354" width="11.85546875" style="5" bestFit="1" customWidth="1"/>
    <col min="3355" max="3355" width="13.28515625" style="5" bestFit="1" customWidth="1"/>
    <col min="3356" max="3356" width="11.85546875" style="5" bestFit="1" customWidth="1"/>
    <col min="3357" max="3357" width="13.28515625" style="5" bestFit="1" customWidth="1"/>
    <col min="3358" max="3496" width="11.42578125" style="5"/>
    <col min="3497" max="3497" width="2.28515625" style="5" customWidth="1"/>
    <col min="3498" max="3498" width="18.5703125" style="5" bestFit="1" customWidth="1"/>
    <col min="3499" max="3499" width="13.85546875" style="5" bestFit="1" customWidth="1"/>
    <col min="3500" max="3500" width="17.140625" style="5" bestFit="1" customWidth="1"/>
    <col min="3501" max="3501" width="53.42578125" style="5" bestFit="1" customWidth="1"/>
    <col min="3502" max="3502" width="5.85546875" style="5" customWidth="1"/>
    <col min="3503" max="3503" width="8.85546875" style="5" customWidth="1"/>
    <col min="3504" max="3505" width="11.7109375" style="5" bestFit="1" customWidth="1"/>
    <col min="3506" max="3506" width="6.28515625" style="5" bestFit="1" customWidth="1"/>
    <col min="3507" max="3507" width="11.7109375" style="5" bestFit="1" customWidth="1"/>
    <col min="3508" max="3508" width="15.42578125" style="5" bestFit="1" customWidth="1"/>
    <col min="3509" max="3509" width="6.28515625" style="5" bestFit="1" customWidth="1"/>
    <col min="3510" max="3510" width="11.7109375" style="5" bestFit="1" customWidth="1"/>
    <col min="3511" max="3511" width="14.85546875" style="5" bestFit="1" customWidth="1"/>
    <col min="3512" max="3512" width="6.28515625" style="5" bestFit="1" customWidth="1"/>
    <col min="3513" max="3513" width="11.7109375" style="5" bestFit="1" customWidth="1"/>
    <col min="3514" max="3514" width="14.42578125" style="5" bestFit="1" customWidth="1"/>
    <col min="3515" max="3588" width="11.42578125" style="5"/>
    <col min="3589" max="3589" width="11.140625" style="5" bestFit="1" customWidth="1"/>
    <col min="3590" max="3590" width="19.85546875" style="5" bestFit="1" customWidth="1"/>
    <col min="3591" max="3591" width="41.85546875" style="5" bestFit="1" customWidth="1"/>
    <col min="3592" max="3592" width="10.140625" style="5" bestFit="1" customWidth="1"/>
    <col min="3593" max="3593" width="8" style="5" bestFit="1" customWidth="1"/>
    <col min="3594" max="3594" width="16.28515625" style="5" customWidth="1"/>
    <col min="3595" max="3595" width="18" style="5" customWidth="1"/>
    <col min="3596" max="3596" width="9.42578125" style="5" bestFit="1" customWidth="1"/>
    <col min="3597" max="3597" width="12.85546875" style="5" customWidth="1"/>
    <col min="3598" max="3598" width="18.85546875" style="5" bestFit="1" customWidth="1"/>
    <col min="3599" max="3599" width="9.42578125" style="5" bestFit="1" customWidth="1"/>
    <col min="3600" max="3600" width="14.5703125" style="5" customWidth="1"/>
    <col min="3601" max="3601" width="17.42578125" style="5" bestFit="1" customWidth="1"/>
    <col min="3602" max="3602" width="9.42578125" style="5" bestFit="1" customWidth="1"/>
    <col min="3603" max="3603" width="15.7109375" style="5" customWidth="1"/>
    <col min="3604" max="3604" width="17.42578125" style="5" bestFit="1" customWidth="1"/>
    <col min="3605" max="3605" width="14.7109375" style="5" customWidth="1"/>
    <col min="3606" max="3606" width="17.42578125" style="5" customWidth="1"/>
    <col min="3607" max="3607" width="15.42578125" style="5" bestFit="1" customWidth="1"/>
    <col min="3608" max="3608" width="11.85546875" style="5" bestFit="1" customWidth="1"/>
    <col min="3609" max="3609" width="13.28515625" style="5" bestFit="1" customWidth="1"/>
    <col min="3610" max="3610" width="11.85546875" style="5" bestFit="1" customWidth="1"/>
    <col min="3611" max="3611" width="13.28515625" style="5" bestFit="1" customWidth="1"/>
    <col min="3612" max="3612" width="11.85546875" style="5" bestFit="1" customWidth="1"/>
    <col min="3613" max="3613" width="13.28515625" style="5" bestFit="1" customWidth="1"/>
    <col min="3614" max="3752" width="11.42578125" style="5"/>
    <col min="3753" max="3753" width="2.28515625" style="5" customWidth="1"/>
    <col min="3754" max="3754" width="18.5703125" style="5" bestFit="1" customWidth="1"/>
    <col min="3755" max="3755" width="13.85546875" style="5" bestFit="1" customWidth="1"/>
    <col min="3756" max="3756" width="17.140625" style="5" bestFit="1" customWidth="1"/>
    <col min="3757" max="3757" width="53.42578125" style="5" bestFit="1" customWidth="1"/>
    <col min="3758" max="3758" width="5.85546875" style="5" customWidth="1"/>
    <col min="3759" max="3759" width="8.85546875" style="5" customWidth="1"/>
    <col min="3760" max="3761" width="11.7109375" style="5" bestFit="1" customWidth="1"/>
    <col min="3762" max="3762" width="6.28515625" style="5" bestFit="1" customWidth="1"/>
    <col min="3763" max="3763" width="11.7109375" style="5" bestFit="1" customWidth="1"/>
    <col min="3764" max="3764" width="15.42578125" style="5" bestFit="1" customWidth="1"/>
    <col min="3765" max="3765" width="6.28515625" style="5" bestFit="1" customWidth="1"/>
    <col min="3766" max="3766" width="11.7109375" style="5" bestFit="1" customWidth="1"/>
    <col min="3767" max="3767" width="14.85546875" style="5" bestFit="1" customWidth="1"/>
    <col min="3768" max="3768" width="6.28515625" style="5" bestFit="1" customWidth="1"/>
    <col min="3769" max="3769" width="11.7109375" style="5" bestFit="1" customWidth="1"/>
    <col min="3770" max="3770" width="14.42578125" style="5" bestFit="1" customWidth="1"/>
    <col min="3771" max="3844" width="11.42578125" style="5"/>
    <col min="3845" max="3845" width="11.140625" style="5" bestFit="1" customWidth="1"/>
    <col min="3846" max="3846" width="19.85546875" style="5" bestFit="1" customWidth="1"/>
    <col min="3847" max="3847" width="41.85546875" style="5" bestFit="1" customWidth="1"/>
    <col min="3848" max="3848" width="10.140625" style="5" bestFit="1" customWidth="1"/>
    <col min="3849" max="3849" width="8" style="5" bestFit="1" customWidth="1"/>
    <col min="3850" max="3850" width="16.28515625" style="5" customWidth="1"/>
    <col min="3851" max="3851" width="18" style="5" customWidth="1"/>
    <col min="3852" max="3852" width="9.42578125" style="5" bestFit="1" customWidth="1"/>
    <col min="3853" max="3853" width="12.85546875" style="5" customWidth="1"/>
    <col min="3854" max="3854" width="18.85546875" style="5" bestFit="1" customWidth="1"/>
    <col min="3855" max="3855" width="9.42578125" style="5" bestFit="1" customWidth="1"/>
    <col min="3856" max="3856" width="14.5703125" style="5" customWidth="1"/>
    <col min="3857" max="3857" width="17.42578125" style="5" bestFit="1" customWidth="1"/>
    <col min="3858" max="3858" width="9.42578125" style="5" bestFit="1" customWidth="1"/>
    <col min="3859" max="3859" width="15.7109375" style="5" customWidth="1"/>
    <col min="3860" max="3860" width="17.42578125" style="5" bestFit="1" customWidth="1"/>
    <col min="3861" max="3861" width="14.7109375" style="5" customWidth="1"/>
    <col min="3862" max="3862" width="17.42578125" style="5" customWidth="1"/>
    <col min="3863" max="3863" width="15.42578125" style="5" bestFit="1" customWidth="1"/>
    <col min="3864" max="3864" width="11.85546875" style="5" bestFit="1" customWidth="1"/>
    <col min="3865" max="3865" width="13.28515625" style="5" bestFit="1" customWidth="1"/>
    <col min="3866" max="3866" width="11.85546875" style="5" bestFit="1" customWidth="1"/>
    <col min="3867" max="3867" width="13.28515625" style="5" bestFit="1" customWidth="1"/>
    <col min="3868" max="3868" width="11.85546875" style="5" bestFit="1" customWidth="1"/>
    <col min="3869" max="3869" width="13.28515625" style="5" bestFit="1" customWidth="1"/>
    <col min="3870" max="4008" width="11.42578125" style="5"/>
    <col min="4009" max="4009" width="2.28515625" style="5" customWidth="1"/>
    <col min="4010" max="4010" width="18.5703125" style="5" bestFit="1" customWidth="1"/>
    <col min="4011" max="4011" width="13.85546875" style="5" bestFit="1" customWidth="1"/>
    <col min="4012" max="4012" width="17.140625" style="5" bestFit="1" customWidth="1"/>
    <col min="4013" max="4013" width="53.42578125" style="5" bestFit="1" customWidth="1"/>
    <col min="4014" max="4014" width="5.85546875" style="5" customWidth="1"/>
    <col min="4015" max="4015" width="8.85546875" style="5" customWidth="1"/>
    <col min="4016" max="4017" width="11.7109375" style="5" bestFit="1" customWidth="1"/>
    <col min="4018" max="4018" width="6.28515625" style="5" bestFit="1" customWidth="1"/>
    <col min="4019" max="4019" width="11.7109375" style="5" bestFit="1" customWidth="1"/>
    <col min="4020" max="4020" width="15.42578125" style="5" bestFit="1" customWidth="1"/>
    <col min="4021" max="4021" width="6.28515625" style="5" bestFit="1" customWidth="1"/>
    <col min="4022" max="4022" width="11.7109375" style="5" bestFit="1" customWidth="1"/>
    <col min="4023" max="4023" width="14.85546875" style="5" bestFit="1" customWidth="1"/>
    <col min="4024" max="4024" width="6.28515625" style="5" bestFit="1" customWidth="1"/>
    <col min="4025" max="4025" width="11.7109375" style="5" bestFit="1" customWidth="1"/>
    <col min="4026" max="4026" width="14.42578125" style="5" bestFit="1" customWidth="1"/>
    <col min="4027" max="4100" width="11.42578125" style="5"/>
    <col min="4101" max="4101" width="11.140625" style="5" bestFit="1" customWidth="1"/>
    <col min="4102" max="4102" width="19.85546875" style="5" bestFit="1" customWidth="1"/>
    <col min="4103" max="4103" width="41.85546875" style="5" bestFit="1" customWidth="1"/>
    <col min="4104" max="4104" width="10.140625" style="5" bestFit="1" customWidth="1"/>
    <col min="4105" max="4105" width="8" style="5" bestFit="1" customWidth="1"/>
    <col min="4106" max="4106" width="16.28515625" style="5" customWidth="1"/>
    <col min="4107" max="4107" width="18" style="5" customWidth="1"/>
    <col min="4108" max="4108" width="9.42578125" style="5" bestFit="1" customWidth="1"/>
    <col min="4109" max="4109" width="12.85546875" style="5" customWidth="1"/>
    <col min="4110" max="4110" width="18.85546875" style="5" bestFit="1" customWidth="1"/>
    <col min="4111" max="4111" width="9.42578125" style="5" bestFit="1" customWidth="1"/>
    <col min="4112" max="4112" width="14.5703125" style="5" customWidth="1"/>
    <col min="4113" max="4113" width="17.42578125" style="5" bestFit="1" customWidth="1"/>
    <col min="4114" max="4114" width="9.42578125" style="5" bestFit="1" customWidth="1"/>
    <col min="4115" max="4115" width="15.7109375" style="5" customWidth="1"/>
    <col min="4116" max="4116" width="17.42578125" style="5" bestFit="1" customWidth="1"/>
    <col min="4117" max="4117" width="14.7109375" style="5" customWidth="1"/>
    <col min="4118" max="4118" width="17.42578125" style="5" customWidth="1"/>
    <col min="4119" max="4119" width="15.42578125" style="5" bestFit="1" customWidth="1"/>
    <col min="4120" max="4120" width="11.85546875" style="5" bestFit="1" customWidth="1"/>
    <col min="4121" max="4121" width="13.28515625" style="5" bestFit="1" customWidth="1"/>
    <col min="4122" max="4122" width="11.85546875" style="5" bestFit="1" customWidth="1"/>
    <col min="4123" max="4123" width="13.28515625" style="5" bestFit="1" customWidth="1"/>
    <col min="4124" max="4124" width="11.85546875" style="5" bestFit="1" customWidth="1"/>
    <col min="4125" max="4125" width="13.28515625" style="5" bestFit="1" customWidth="1"/>
    <col min="4126" max="4264" width="11.42578125" style="5"/>
    <col min="4265" max="4265" width="2.28515625" style="5" customWidth="1"/>
    <col min="4266" max="4266" width="18.5703125" style="5" bestFit="1" customWidth="1"/>
    <col min="4267" max="4267" width="13.85546875" style="5" bestFit="1" customWidth="1"/>
    <col min="4268" max="4268" width="17.140625" style="5" bestFit="1" customWidth="1"/>
    <col min="4269" max="4269" width="53.42578125" style="5" bestFit="1" customWidth="1"/>
    <col min="4270" max="4270" width="5.85546875" style="5" customWidth="1"/>
    <col min="4271" max="4271" width="8.85546875" style="5" customWidth="1"/>
    <col min="4272" max="4273" width="11.7109375" style="5" bestFit="1" customWidth="1"/>
    <col min="4274" max="4274" width="6.28515625" style="5" bestFit="1" customWidth="1"/>
    <col min="4275" max="4275" width="11.7109375" style="5" bestFit="1" customWidth="1"/>
    <col min="4276" max="4276" width="15.42578125" style="5" bestFit="1" customWidth="1"/>
    <col min="4277" max="4277" width="6.28515625" style="5" bestFit="1" customWidth="1"/>
    <col min="4278" max="4278" width="11.7109375" style="5" bestFit="1" customWidth="1"/>
    <col min="4279" max="4279" width="14.85546875" style="5" bestFit="1" customWidth="1"/>
    <col min="4280" max="4280" width="6.28515625" style="5" bestFit="1" customWidth="1"/>
    <col min="4281" max="4281" width="11.7109375" style="5" bestFit="1" customWidth="1"/>
    <col min="4282" max="4282" width="14.42578125" style="5" bestFit="1" customWidth="1"/>
    <col min="4283" max="4356" width="11.42578125" style="5"/>
    <col min="4357" max="4357" width="11.140625" style="5" bestFit="1" customWidth="1"/>
    <col min="4358" max="4358" width="19.85546875" style="5" bestFit="1" customWidth="1"/>
    <col min="4359" max="4359" width="41.85546875" style="5" bestFit="1" customWidth="1"/>
    <col min="4360" max="4360" width="10.140625" style="5" bestFit="1" customWidth="1"/>
    <col min="4361" max="4361" width="8" style="5" bestFit="1" customWidth="1"/>
    <col min="4362" max="4362" width="16.28515625" style="5" customWidth="1"/>
    <col min="4363" max="4363" width="18" style="5" customWidth="1"/>
    <col min="4364" max="4364" width="9.42578125" style="5" bestFit="1" customWidth="1"/>
    <col min="4365" max="4365" width="12.85546875" style="5" customWidth="1"/>
    <col min="4366" max="4366" width="18.85546875" style="5" bestFit="1" customWidth="1"/>
    <col min="4367" max="4367" width="9.42578125" style="5" bestFit="1" customWidth="1"/>
    <col min="4368" max="4368" width="14.5703125" style="5" customWidth="1"/>
    <col min="4369" max="4369" width="17.42578125" style="5" bestFit="1" customWidth="1"/>
    <col min="4370" max="4370" width="9.42578125" style="5" bestFit="1" customWidth="1"/>
    <col min="4371" max="4371" width="15.7109375" style="5" customWidth="1"/>
    <col min="4372" max="4372" width="17.42578125" style="5" bestFit="1" customWidth="1"/>
    <col min="4373" max="4373" width="14.7109375" style="5" customWidth="1"/>
    <col min="4374" max="4374" width="17.42578125" style="5" customWidth="1"/>
    <col min="4375" max="4375" width="15.42578125" style="5" bestFit="1" customWidth="1"/>
    <col min="4376" max="4376" width="11.85546875" style="5" bestFit="1" customWidth="1"/>
    <col min="4377" max="4377" width="13.28515625" style="5" bestFit="1" customWidth="1"/>
    <col min="4378" max="4378" width="11.85546875" style="5" bestFit="1" customWidth="1"/>
    <col min="4379" max="4379" width="13.28515625" style="5" bestFit="1" customWidth="1"/>
    <col min="4380" max="4380" width="11.85546875" style="5" bestFit="1" customWidth="1"/>
    <col min="4381" max="4381" width="13.28515625" style="5" bestFit="1" customWidth="1"/>
    <col min="4382" max="4520" width="11.42578125" style="5"/>
    <col min="4521" max="4521" width="2.28515625" style="5" customWidth="1"/>
    <col min="4522" max="4522" width="18.5703125" style="5" bestFit="1" customWidth="1"/>
    <col min="4523" max="4523" width="13.85546875" style="5" bestFit="1" customWidth="1"/>
    <col min="4524" max="4524" width="17.140625" style="5" bestFit="1" customWidth="1"/>
    <col min="4525" max="4525" width="53.42578125" style="5" bestFit="1" customWidth="1"/>
    <col min="4526" max="4526" width="5.85546875" style="5" customWidth="1"/>
    <col min="4527" max="4527" width="8.85546875" style="5" customWidth="1"/>
    <col min="4528" max="4529" width="11.7109375" style="5" bestFit="1" customWidth="1"/>
    <col min="4530" max="4530" width="6.28515625" style="5" bestFit="1" customWidth="1"/>
    <col min="4531" max="4531" width="11.7109375" style="5" bestFit="1" customWidth="1"/>
    <col min="4532" max="4532" width="15.42578125" style="5" bestFit="1" customWidth="1"/>
    <col min="4533" max="4533" width="6.28515625" style="5" bestFit="1" customWidth="1"/>
    <col min="4534" max="4534" width="11.7109375" style="5" bestFit="1" customWidth="1"/>
    <col min="4535" max="4535" width="14.85546875" style="5" bestFit="1" customWidth="1"/>
    <col min="4536" max="4536" width="6.28515625" style="5" bestFit="1" customWidth="1"/>
    <col min="4537" max="4537" width="11.7109375" style="5" bestFit="1" customWidth="1"/>
    <col min="4538" max="4538" width="14.42578125" style="5" bestFit="1" customWidth="1"/>
    <col min="4539" max="4612" width="11.42578125" style="5"/>
    <col min="4613" max="4613" width="11.140625" style="5" bestFit="1" customWidth="1"/>
    <col min="4614" max="4614" width="19.85546875" style="5" bestFit="1" customWidth="1"/>
    <col min="4615" max="4615" width="41.85546875" style="5" bestFit="1" customWidth="1"/>
    <col min="4616" max="4616" width="10.140625" style="5" bestFit="1" customWidth="1"/>
    <col min="4617" max="4617" width="8" style="5" bestFit="1" customWidth="1"/>
    <col min="4618" max="4618" width="16.28515625" style="5" customWidth="1"/>
    <col min="4619" max="4619" width="18" style="5" customWidth="1"/>
    <col min="4620" max="4620" width="9.42578125" style="5" bestFit="1" customWidth="1"/>
    <col min="4621" max="4621" width="12.85546875" style="5" customWidth="1"/>
    <col min="4622" max="4622" width="18.85546875" style="5" bestFit="1" customWidth="1"/>
    <col min="4623" max="4623" width="9.42578125" style="5" bestFit="1" customWidth="1"/>
    <col min="4624" max="4624" width="14.5703125" style="5" customWidth="1"/>
    <col min="4625" max="4625" width="17.42578125" style="5" bestFit="1" customWidth="1"/>
    <col min="4626" max="4626" width="9.42578125" style="5" bestFit="1" customWidth="1"/>
    <col min="4627" max="4627" width="15.7109375" style="5" customWidth="1"/>
    <col min="4628" max="4628" width="17.42578125" style="5" bestFit="1" customWidth="1"/>
    <col min="4629" max="4629" width="14.7109375" style="5" customWidth="1"/>
    <col min="4630" max="4630" width="17.42578125" style="5" customWidth="1"/>
    <col min="4631" max="4631" width="15.42578125" style="5" bestFit="1" customWidth="1"/>
    <col min="4632" max="4632" width="11.85546875" style="5" bestFit="1" customWidth="1"/>
    <col min="4633" max="4633" width="13.28515625" style="5" bestFit="1" customWidth="1"/>
    <col min="4634" max="4634" width="11.85546875" style="5" bestFit="1" customWidth="1"/>
    <col min="4635" max="4635" width="13.28515625" style="5" bestFit="1" customWidth="1"/>
    <col min="4636" max="4636" width="11.85546875" style="5" bestFit="1" customWidth="1"/>
    <col min="4637" max="4637" width="13.28515625" style="5" bestFit="1" customWidth="1"/>
    <col min="4638" max="4776" width="11.42578125" style="5"/>
    <col min="4777" max="4777" width="2.28515625" style="5" customWidth="1"/>
    <col min="4778" max="4778" width="18.5703125" style="5" bestFit="1" customWidth="1"/>
    <col min="4779" max="4779" width="13.85546875" style="5" bestFit="1" customWidth="1"/>
    <col min="4780" max="4780" width="17.140625" style="5" bestFit="1" customWidth="1"/>
    <col min="4781" max="4781" width="53.42578125" style="5" bestFit="1" customWidth="1"/>
    <col min="4782" max="4782" width="5.85546875" style="5" customWidth="1"/>
    <col min="4783" max="4783" width="8.85546875" style="5" customWidth="1"/>
    <col min="4784" max="4785" width="11.7109375" style="5" bestFit="1" customWidth="1"/>
    <col min="4786" max="4786" width="6.28515625" style="5" bestFit="1" customWidth="1"/>
    <col min="4787" max="4787" width="11.7109375" style="5" bestFit="1" customWidth="1"/>
    <col min="4788" max="4788" width="15.42578125" style="5" bestFit="1" customWidth="1"/>
    <col min="4789" max="4789" width="6.28515625" style="5" bestFit="1" customWidth="1"/>
    <col min="4790" max="4790" width="11.7109375" style="5" bestFit="1" customWidth="1"/>
    <col min="4791" max="4791" width="14.85546875" style="5" bestFit="1" customWidth="1"/>
    <col min="4792" max="4792" width="6.28515625" style="5" bestFit="1" customWidth="1"/>
    <col min="4793" max="4793" width="11.7109375" style="5" bestFit="1" customWidth="1"/>
    <col min="4794" max="4794" width="14.42578125" style="5" bestFit="1" customWidth="1"/>
    <col min="4795" max="4868" width="11.42578125" style="5"/>
    <col min="4869" max="4869" width="11.140625" style="5" bestFit="1" customWidth="1"/>
    <col min="4870" max="4870" width="19.85546875" style="5" bestFit="1" customWidth="1"/>
    <col min="4871" max="4871" width="41.85546875" style="5" bestFit="1" customWidth="1"/>
    <col min="4872" max="4872" width="10.140625" style="5" bestFit="1" customWidth="1"/>
    <col min="4873" max="4873" width="8" style="5" bestFit="1" customWidth="1"/>
    <col min="4874" max="4874" width="16.28515625" style="5" customWidth="1"/>
    <col min="4875" max="4875" width="18" style="5" customWidth="1"/>
    <col min="4876" max="4876" width="9.42578125" style="5" bestFit="1" customWidth="1"/>
    <col min="4877" max="4877" width="12.85546875" style="5" customWidth="1"/>
    <col min="4878" max="4878" width="18.85546875" style="5" bestFit="1" customWidth="1"/>
    <col min="4879" max="4879" width="9.42578125" style="5" bestFit="1" customWidth="1"/>
    <col min="4880" max="4880" width="14.5703125" style="5" customWidth="1"/>
    <col min="4881" max="4881" width="17.42578125" style="5" bestFit="1" customWidth="1"/>
    <col min="4882" max="4882" width="9.42578125" style="5" bestFit="1" customWidth="1"/>
    <col min="4883" max="4883" width="15.7109375" style="5" customWidth="1"/>
    <col min="4884" max="4884" width="17.42578125" style="5" bestFit="1" customWidth="1"/>
    <col min="4885" max="4885" width="14.7109375" style="5" customWidth="1"/>
    <col min="4886" max="4886" width="17.42578125" style="5" customWidth="1"/>
    <col min="4887" max="4887" width="15.42578125" style="5" bestFit="1" customWidth="1"/>
    <col min="4888" max="4888" width="11.85546875" style="5" bestFit="1" customWidth="1"/>
    <col min="4889" max="4889" width="13.28515625" style="5" bestFit="1" customWidth="1"/>
    <col min="4890" max="4890" width="11.85546875" style="5" bestFit="1" customWidth="1"/>
    <col min="4891" max="4891" width="13.28515625" style="5" bestFit="1" customWidth="1"/>
    <col min="4892" max="4892" width="11.85546875" style="5" bestFit="1" customWidth="1"/>
    <col min="4893" max="4893" width="13.28515625" style="5" bestFit="1" customWidth="1"/>
    <col min="4894" max="5032" width="11.42578125" style="5"/>
    <col min="5033" max="5033" width="2.28515625" style="5" customWidth="1"/>
    <col min="5034" max="5034" width="18.5703125" style="5" bestFit="1" customWidth="1"/>
    <col min="5035" max="5035" width="13.85546875" style="5" bestFit="1" customWidth="1"/>
    <col min="5036" max="5036" width="17.140625" style="5" bestFit="1" customWidth="1"/>
    <col min="5037" max="5037" width="53.42578125" style="5" bestFit="1" customWidth="1"/>
    <col min="5038" max="5038" width="5.85546875" style="5" customWidth="1"/>
    <col min="5039" max="5039" width="8.85546875" style="5" customWidth="1"/>
    <col min="5040" max="5041" width="11.7109375" style="5" bestFit="1" customWidth="1"/>
    <col min="5042" max="5042" width="6.28515625" style="5" bestFit="1" customWidth="1"/>
    <col min="5043" max="5043" width="11.7109375" style="5" bestFit="1" customWidth="1"/>
    <col min="5044" max="5044" width="15.42578125" style="5" bestFit="1" customWidth="1"/>
    <col min="5045" max="5045" width="6.28515625" style="5" bestFit="1" customWidth="1"/>
    <col min="5046" max="5046" width="11.7109375" style="5" bestFit="1" customWidth="1"/>
    <col min="5047" max="5047" width="14.85546875" style="5" bestFit="1" customWidth="1"/>
    <col min="5048" max="5048" width="6.28515625" style="5" bestFit="1" customWidth="1"/>
    <col min="5049" max="5049" width="11.7109375" style="5" bestFit="1" customWidth="1"/>
    <col min="5050" max="5050" width="14.42578125" style="5" bestFit="1" customWidth="1"/>
    <col min="5051" max="5124" width="11.42578125" style="5"/>
    <col min="5125" max="5125" width="11.140625" style="5" bestFit="1" customWidth="1"/>
    <col min="5126" max="5126" width="19.85546875" style="5" bestFit="1" customWidth="1"/>
    <col min="5127" max="5127" width="41.85546875" style="5" bestFit="1" customWidth="1"/>
    <col min="5128" max="5128" width="10.140625" style="5" bestFit="1" customWidth="1"/>
    <col min="5129" max="5129" width="8" style="5" bestFit="1" customWidth="1"/>
    <col min="5130" max="5130" width="16.28515625" style="5" customWidth="1"/>
    <col min="5131" max="5131" width="18" style="5" customWidth="1"/>
    <col min="5132" max="5132" width="9.42578125" style="5" bestFit="1" customWidth="1"/>
    <col min="5133" max="5133" width="12.85546875" style="5" customWidth="1"/>
    <col min="5134" max="5134" width="18.85546875" style="5" bestFit="1" customWidth="1"/>
    <col min="5135" max="5135" width="9.42578125" style="5" bestFit="1" customWidth="1"/>
    <col min="5136" max="5136" width="14.5703125" style="5" customWidth="1"/>
    <col min="5137" max="5137" width="17.42578125" style="5" bestFit="1" customWidth="1"/>
    <col min="5138" max="5138" width="9.42578125" style="5" bestFit="1" customWidth="1"/>
    <col min="5139" max="5139" width="15.7109375" style="5" customWidth="1"/>
    <col min="5140" max="5140" width="17.42578125" style="5" bestFit="1" customWidth="1"/>
    <col min="5141" max="5141" width="14.7109375" style="5" customWidth="1"/>
    <col min="5142" max="5142" width="17.42578125" style="5" customWidth="1"/>
    <col min="5143" max="5143" width="15.42578125" style="5" bestFit="1" customWidth="1"/>
    <col min="5144" max="5144" width="11.85546875" style="5" bestFit="1" customWidth="1"/>
    <col min="5145" max="5145" width="13.28515625" style="5" bestFit="1" customWidth="1"/>
    <col min="5146" max="5146" width="11.85546875" style="5" bestFit="1" customWidth="1"/>
    <col min="5147" max="5147" width="13.28515625" style="5" bestFit="1" customWidth="1"/>
    <col min="5148" max="5148" width="11.85546875" style="5" bestFit="1" customWidth="1"/>
    <col min="5149" max="5149" width="13.28515625" style="5" bestFit="1" customWidth="1"/>
    <col min="5150" max="5288" width="11.42578125" style="5"/>
    <col min="5289" max="5289" width="2.28515625" style="5" customWidth="1"/>
    <col min="5290" max="5290" width="18.5703125" style="5" bestFit="1" customWidth="1"/>
    <col min="5291" max="5291" width="13.85546875" style="5" bestFit="1" customWidth="1"/>
    <col min="5292" max="5292" width="17.140625" style="5" bestFit="1" customWidth="1"/>
    <col min="5293" max="5293" width="53.42578125" style="5" bestFit="1" customWidth="1"/>
    <col min="5294" max="5294" width="5.85546875" style="5" customWidth="1"/>
    <col min="5295" max="5295" width="8.85546875" style="5" customWidth="1"/>
    <col min="5296" max="5297" width="11.7109375" style="5" bestFit="1" customWidth="1"/>
    <col min="5298" max="5298" width="6.28515625" style="5" bestFit="1" customWidth="1"/>
    <col min="5299" max="5299" width="11.7109375" style="5" bestFit="1" customWidth="1"/>
    <col min="5300" max="5300" width="15.42578125" style="5" bestFit="1" customWidth="1"/>
    <col min="5301" max="5301" width="6.28515625" style="5" bestFit="1" customWidth="1"/>
    <col min="5302" max="5302" width="11.7109375" style="5" bestFit="1" customWidth="1"/>
    <col min="5303" max="5303" width="14.85546875" style="5" bestFit="1" customWidth="1"/>
    <col min="5304" max="5304" width="6.28515625" style="5" bestFit="1" customWidth="1"/>
    <col min="5305" max="5305" width="11.7109375" style="5" bestFit="1" customWidth="1"/>
    <col min="5306" max="5306" width="14.42578125" style="5" bestFit="1" customWidth="1"/>
    <col min="5307" max="5380" width="11.42578125" style="5"/>
    <col min="5381" max="5381" width="11.140625" style="5" bestFit="1" customWidth="1"/>
    <col min="5382" max="5382" width="19.85546875" style="5" bestFit="1" customWidth="1"/>
    <col min="5383" max="5383" width="41.85546875" style="5" bestFit="1" customWidth="1"/>
    <col min="5384" max="5384" width="10.140625" style="5" bestFit="1" customWidth="1"/>
    <col min="5385" max="5385" width="8" style="5" bestFit="1" customWidth="1"/>
    <col min="5386" max="5386" width="16.28515625" style="5" customWidth="1"/>
    <col min="5387" max="5387" width="18" style="5" customWidth="1"/>
    <col min="5388" max="5388" width="9.42578125" style="5" bestFit="1" customWidth="1"/>
    <col min="5389" max="5389" width="12.85546875" style="5" customWidth="1"/>
    <col min="5390" max="5390" width="18.85546875" style="5" bestFit="1" customWidth="1"/>
    <col min="5391" max="5391" width="9.42578125" style="5" bestFit="1" customWidth="1"/>
    <col min="5392" max="5392" width="14.5703125" style="5" customWidth="1"/>
    <col min="5393" max="5393" width="17.42578125" style="5" bestFit="1" customWidth="1"/>
    <col min="5394" max="5394" width="9.42578125" style="5" bestFit="1" customWidth="1"/>
    <col min="5395" max="5395" width="15.7109375" style="5" customWidth="1"/>
    <col min="5396" max="5396" width="17.42578125" style="5" bestFit="1" customWidth="1"/>
    <col min="5397" max="5397" width="14.7109375" style="5" customWidth="1"/>
    <col min="5398" max="5398" width="17.42578125" style="5" customWidth="1"/>
    <col min="5399" max="5399" width="15.42578125" style="5" bestFit="1" customWidth="1"/>
    <col min="5400" max="5400" width="11.85546875" style="5" bestFit="1" customWidth="1"/>
    <col min="5401" max="5401" width="13.28515625" style="5" bestFit="1" customWidth="1"/>
    <col min="5402" max="5402" width="11.85546875" style="5" bestFit="1" customWidth="1"/>
    <col min="5403" max="5403" width="13.28515625" style="5" bestFit="1" customWidth="1"/>
    <col min="5404" max="5404" width="11.85546875" style="5" bestFit="1" customWidth="1"/>
    <col min="5405" max="5405" width="13.28515625" style="5" bestFit="1" customWidth="1"/>
    <col min="5406" max="5544" width="11.42578125" style="5"/>
    <col min="5545" max="5545" width="2.28515625" style="5" customWidth="1"/>
    <col min="5546" max="5546" width="18.5703125" style="5" bestFit="1" customWidth="1"/>
    <col min="5547" max="5547" width="13.85546875" style="5" bestFit="1" customWidth="1"/>
    <col min="5548" max="5548" width="17.140625" style="5" bestFit="1" customWidth="1"/>
    <col min="5549" max="5549" width="53.42578125" style="5" bestFit="1" customWidth="1"/>
    <col min="5550" max="5550" width="5.85546875" style="5" customWidth="1"/>
    <col min="5551" max="5551" width="8.85546875" style="5" customWidth="1"/>
    <col min="5552" max="5553" width="11.7109375" style="5" bestFit="1" customWidth="1"/>
    <col min="5554" max="5554" width="6.28515625" style="5" bestFit="1" customWidth="1"/>
    <col min="5555" max="5555" width="11.7109375" style="5" bestFit="1" customWidth="1"/>
    <col min="5556" max="5556" width="15.42578125" style="5" bestFit="1" customWidth="1"/>
    <col min="5557" max="5557" width="6.28515625" style="5" bestFit="1" customWidth="1"/>
    <col min="5558" max="5558" width="11.7109375" style="5" bestFit="1" customWidth="1"/>
    <col min="5559" max="5559" width="14.85546875" style="5" bestFit="1" customWidth="1"/>
    <col min="5560" max="5560" width="6.28515625" style="5" bestFit="1" customWidth="1"/>
    <col min="5561" max="5561" width="11.7109375" style="5" bestFit="1" customWidth="1"/>
    <col min="5562" max="5562" width="14.42578125" style="5" bestFit="1" customWidth="1"/>
    <col min="5563" max="5636" width="11.42578125" style="5"/>
    <col min="5637" max="5637" width="11.140625" style="5" bestFit="1" customWidth="1"/>
    <col min="5638" max="5638" width="19.85546875" style="5" bestFit="1" customWidth="1"/>
    <col min="5639" max="5639" width="41.85546875" style="5" bestFit="1" customWidth="1"/>
    <col min="5640" max="5640" width="10.140625" style="5" bestFit="1" customWidth="1"/>
    <col min="5641" max="5641" width="8" style="5" bestFit="1" customWidth="1"/>
    <col min="5642" max="5642" width="16.28515625" style="5" customWidth="1"/>
    <col min="5643" max="5643" width="18" style="5" customWidth="1"/>
    <col min="5644" max="5644" width="9.42578125" style="5" bestFit="1" customWidth="1"/>
    <col min="5645" max="5645" width="12.85546875" style="5" customWidth="1"/>
    <col min="5646" max="5646" width="18.85546875" style="5" bestFit="1" customWidth="1"/>
    <col min="5647" max="5647" width="9.42578125" style="5" bestFit="1" customWidth="1"/>
    <col min="5648" max="5648" width="14.5703125" style="5" customWidth="1"/>
    <col min="5649" max="5649" width="17.42578125" style="5" bestFit="1" customWidth="1"/>
    <col min="5650" max="5650" width="9.42578125" style="5" bestFit="1" customWidth="1"/>
    <col min="5651" max="5651" width="15.7109375" style="5" customWidth="1"/>
    <col min="5652" max="5652" width="17.42578125" style="5" bestFit="1" customWidth="1"/>
    <col min="5653" max="5653" width="14.7109375" style="5" customWidth="1"/>
    <col min="5654" max="5654" width="17.42578125" style="5" customWidth="1"/>
    <col min="5655" max="5655" width="15.42578125" style="5" bestFit="1" customWidth="1"/>
    <col min="5656" max="5656" width="11.85546875" style="5" bestFit="1" customWidth="1"/>
    <col min="5657" max="5657" width="13.28515625" style="5" bestFit="1" customWidth="1"/>
    <col min="5658" max="5658" width="11.85546875" style="5" bestFit="1" customWidth="1"/>
    <col min="5659" max="5659" width="13.28515625" style="5" bestFit="1" customWidth="1"/>
    <col min="5660" max="5660" width="11.85546875" style="5" bestFit="1" customWidth="1"/>
    <col min="5661" max="5661" width="13.28515625" style="5" bestFit="1" customWidth="1"/>
    <col min="5662" max="5800" width="11.42578125" style="5"/>
    <col min="5801" max="5801" width="2.28515625" style="5" customWidth="1"/>
    <col min="5802" max="5802" width="18.5703125" style="5" bestFit="1" customWidth="1"/>
    <col min="5803" max="5803" width="13.85546875" style="5" bestFit="1" customWidth="1"/>
    <col min="5804" max="5804" width="17.140625" style="5" bestFit="1" customWidth="1"/>
    <col min="5805" max="5805" width="53.42578125" style="5" bestFit="1" customWidth="1"/>
    <col min="5806" max="5806" width="5.85546875" style="5" customWidth="1"/>
    <col min="5807" max="5807" width="8.85546875" style="5" customWidth="1"/>
    <col min="5808" max="5809" width="11.7109375" style="5" bestFit="1" customWidth="1"/>
    <col min="5810" max="5810" width="6.28515625" style="5" bestFit="1" customWidth="1"/>
    <col min="5811" max="5811" width="11.7109375" style="5" bestFit="1" customWidth="1"/>
    <col min="5812" max="5812" width="15.42578125" style="5" bestFit="1" customWidth="1"/>
    <col min="5813" max="5813" width="6.28515625" style="5" bestFit="1" customWidth="1"/>
    <col min="5814" max="5814" width="11.7109375" style="5" bestFit="1" customWidth="1"/>
    <col min="5815" max="5815" width="14.85546875" style="5" bestFit="1" customWidth="1"/>
    <col min="5816" max="5816" width="6.28515625" style="5" bestFit="1" customWidth="1"/>
    <col min="5817" max="5817" width="11.7109375" style="5" bestFit="1" customWidth="1"/>
    <col min="5818" max="5818" width="14.42578125" style="5" bestFit="1" customWidth="1"/>
    <col min="5819" max="5892" width="11.42578125" style="5"/>
    <col min="5893" max="5893" width="11.140625" style="5" bestFit="1" customWidth="1"/>
    <col min="5894" max="5894" width="19.85546875" style="5" bestFit="1" customWidth="1"/>
    <col min="5895" max="5895" width="41.85546875" style="5" bestFit="1" customWidth="1"/>
    <col min="5896" max="5896" width="10.140625" style="5" bestFit="1" customWidth="1"/>
    <col min="5897" max="5897" width="8" style="5" bestFit="1" customWidth="1"/>
    <col min="5898" max="5898" width="16.28515625" style="5" customWidth="1"/>
    <col min="5899" max="5899" width="18" style="5" customWidth="1"/>
    <col min="5900" max="5900" width="9.42578125" style="5" bestFit="1" customWidth="1"/>
    <col min="5901" max="5901" width="12.85546875" style="5" customWidth="1"/>
    <col min="5902" max="5902" width="18.85546875" style="5" bestFit="1" customWidth="1"/>
    <col min="5903" max="5903" width="9.42578125" style="5" bestFit="1" customWidth="1"/>
    <col min="5904" max="5904" width="14.5703125" style="5" customWidth="1"/>
    <col min="5905" max="5905" width="17.42578125" style="5" bestFit="1" customWidth="1"/>
    <col min="5906" max="5906" width="9.42578125" style="5" bestFit="1" customWidth="1"/>
    <col min="5907" max="5907" width="15.7109375" style="5" customWidth="1"/>
    <col min="5908" max="5908" width="17.42578125" style="5" bestFit="1" customWidth="1"/>
    <col min="5909" max="5909" width="14.7109375" style="5" customWidth="1"/>
    <col min="5910" max="5910" width="17.42578125" style="5" customWidth="1"/>
    <col min="5911" max="5911" width="15.42578125" style="5" bestFit="1" customWidth="1"/>
    <col min="5912" max="5912" width="11.85546875" style="5" bestFit="1" customWidth="1"/>
    <col min="5913" max="5913" width="13.28515625" style="5" bestFit="1" customWidth="1"/>
    <col min="5914" max="5914" width="11.85546875" style="5" bestFit="1" customWidth="1"/>
    <col min="5915" max="5915" width="13.28515625" style="5" bestFit="1" customWidth="1"/>
    <col min="5916" max="5916" width="11.85546875" style="5" bestFit="1" customWidth="1"/>
    <col min="5917" max="5917" width="13.28515625" style="5" bestFit="1" customWidth="1"/>
    <col min="5918" max="6056" width="11.42578125" style="5"/>
    <col min="6057" max="6057" width="2.28515625" style="5" customWidth="1"/>
    <col min="6058" max="6058" width="18.5703125" style="5" bestFit="1" customWidth="1"/>
    <col min="6059" max="6059" width="13.85546875" style="5" bestFit="1" customWidth="1"/>
    <col min="6060" max="6060" width="17.140625" style="5" bestFit="1" customWidth="1"/>
    <col min="6061" max="6061" width="53.42578125" style="5" bestFit="1" customWidth="1"/>
    <col min="6062" max="6062" width="5.85546875" style="5" customWidth="1"/>
    <col min="6063" max="6063" width="8.85546875" style="5" customWidth="1"/>
    <col min="6064" max="6065" width="11.7109375" style="5" bestFit="1" customWidth="1"/>
    <col min="6066" max="6066" width="6.28515625" style="5" bestFit="1" customWidth="1"/>
    <col min="6067" max="6067" width="11.7109375" style="5" bestFit="1" customWidth="1"/>
    <col min="6068" max="6068" width="15.42578125" style="5" bestFit="1" customWidth="1"/>
    <col min="6069" max="6069" width="6.28515625" style="5" bestFit="1" customWidth="1"/>
    <col min="6070" max="6070" width="11.7109375" style="5" bestFit="1" customWidth="1"/>
    <col min="6071" max="6071" width="14.85546875" style="5" bestFit="1" customWidth="1"/>
    <col min="6072" max="6072" width="6.28515625" style="5" bestFit="1" customWidth="1"/>
    <col min="6073" max="6073" width="11.7109375" style="5" bestFit="1" customWidth="1"/>
    <col min="6074" max="6074" width="14.42578125" style="5" bestFit="1" customWidth="1"/>
    <col min="6075" max="6148" width="11.42578125" style="5"/>
    <col min="6149" max="6149" width="11.140625" style="5" bestFit="1" customWidth="1"/>
    <col min="6150" max="6150" width="19.85546875" style="5" bestFit="1" customWidth="1"/>
    <col min="6151" max="6151" width="41.85546875" style="5" bestFit="1" customWidth="1"/>
    <col min="6152" max="6152" width="10.140625" style="5" bestFit="1" customWidth="1"/>
    <col min="6153" max="6153" width="8" style="5" bestFit="1" customWidth="1"/>
    <col min="6154" max="6154" width="16.28515625" style="5" customWidth="1"/>
    <col min="6155" max="6155" width="18" style="5" customWidth="1"/>
    <col min="6156" max="6156" width="9.42578125" style="5" bestFit="1" customWidth="1"/>
    <col min="6157" max="6157" width="12.85546875" style="5" customWidth="1"/>
    <col min="6158" max="6158" width="18.85546875" style="5" bestFit="1" customWidth="1"/>
    <col min="6159" max="6159" width="9.42578125" style="5" bestFit="1" customWidth="1"/>
    <col min="6160" max="6160" width="14.5703125" style="5" customWidth="1"/>
    <col min="6161" max="6161" width="17.42578125" style="5" bestFit="1" customWidth="1"/>
    <col min="6162" max="6162" width="9.42578125" style="5" bestFit="1" customWidth="1"/>
    <col min="6163" max="6163" width="15.7109375" style="5" customWidth="1"/>
    <col min="6164" max="6164" width="17.42578125" style="5" bestFit="1" customWidth="1"/>
    <col min="6165" max="6165" width="14.7109375" style="5" customWidth="1"/>
    <col min="6166" max="6166" width="17.42578125" style="5" customWidth="1"/>
    <col min="6167" max="6167" width="15.42578125" style="5" bestFit="1" customWidth="1"/>
    <col min="6168" max="6168" width="11.85546875" style="5" bestFit="1" customWidth="1"/>
    <col min="6169" max="6169" width="13.28515625" style="5" bestFit="1" customWidth="1"/>
    <col min="6170" max="6170" width="11.85546875" style="5" bestFit="1" customWidth="1"/>
    <col min="6171" max="6171" width="13.28515625" style="5" bestFit="1" customWidth="1"/>
    <col min="6172" max="6172" width="11.85546875" style="5" bestFit="1" customWidth="1"/>
    <col min="6173" max="6173" width="13.28515625" style="5" bestFit="1" customWidth="1"/>
    <col min="6174" max="6312" width="11.42578125" style="5"/>
    <col min="6313" max="6313" width="2.28515625" style="5" customWidth="1"/>
    <col min="6314" max="6314" width="18.5703125" style="5" bestFit="1" customWidth="1"/>
    <col min="6315" max="6315" width="13.85546875" style="5" bestFit="1" customWidth="1"/>
    <col min="6316" max="6316" width="17.140625" style="5" bestFit="1" customWidth="1"/>
    <col min="6317" max="6317" width="53.42578125" style="5" bestFit="1" customWidth="1"/>
    <col min="6318" max="6318" width="5.85546875" style="5" customWidth="1"/>
    <col min="6319" max="6319" width="8.85546875" style="5" customWidth="1"/>
    <col min="6320" max="6321" width="11.7109375" style="5" bestFit="1" customWidth="1"/>
    <col min="6322" max="6322" width="6.28515625" style="5" bestFit="1" customWidth="1"/>
    <col min="6323" max="6323" width="11.7109375" style="5" bestFit="1" customWidth="1"/>
    <col min="6324" max="6324" width="15.42578125" style="5" bestFit="1" customWidth="1"/>
    <col min="6325" max="6325" width="6.28515625" style="5" bestFit="1" customWidth="1"/>
    <col min="6326" max="6326" width="11.7109375" style="5" bestFit="1" customWidth="1"/>
    <col min="6327" max="6327" width="14.85546875" style="5" bestFit="1" customWidth="1"/>
    <col min="6328" max="6328" width="6.28515625" style="5" bestFit="1" customWidth="1"/>
    <col min="6329" max="6329" width="11.7109375" style="5" bestFit="1" customWidth="1"/>
    <col min="6330" max="6330" width="14.42578125" style="5" bestFit="1" customWidth="1"/>
    <col min="6331" max="6404" width="11.42578125" style="5"/>
    <col min="6405" max="6405" width="11.140625" style="5" bestFit="1" customWidth="1"/>
    <col min="6406" max="6406" width="19.85546875" style="5" bestFit="1" customWidth="1"/>
    <col min="6407" max="6407" width="41.85546875" style="5" bestFit="1" customWidth="1"/>
    <col min="6408" max="6408" width="10.140625" style="5" bestFit="1" customWidth="1"/>
    <col min="6409" max="6409" width="8" style="5" bestFit="1" customWidth="1"/>
    <col min="6410" max="6410" width="16.28515625" style="5" customWidth="1"/>
    <col min="6411" max="6411" width="18" style="5" customWidth="1"/>
    <col min="6412" max="6412" width="9.42578125" style="5" bestFit="1" customWidth="1"/>
    <col min="6413" max="6413" width="12.85546875" style="5" customWidth="1"/>
    <col min="6414" max="6414" width="18.85546875" style="5" bestFit="1" customWidth="1"/>
    <col min="6415" max="6415" width="9.42578125" style="5" bestFit="1" customWidth="1"/>
    <col min="6416" max="6416" width="14.5703125" style="5" customWidth="1"/>
    <col min="6417" max="6417" width="17.42578125" style="5" bestFit="1" customWidth="1"/>
    <col min="6418" max="6418" width="9.42578125" style="5" bestFit="1" customWidth="1"/>
    <col min="6419" max="6419" width="15.7109375" style="5" customWidth="1"/>
    <col min="6420" max="6420" width="17.42578125" style="5" bestFit="1" customWidth="1"/>
    <col min="6421" max="6421" width="14.7109375" style="5" customWidth="1"/>
    <col min="6422" max="6422" width="17.42578125" style="5" customWidth="1"/>
    <col min="6423" max="6423" width="15.42578125" style="5" bestFit="1" customWidth="1"/>
    <col min="6424" max="6424" width="11.85546875" style="5" bestFit="1" customWidth="1"/>
    <col min="6425" max="6425" width="13.28515625" style="5" bestFit="1" customWidth="1"/>
    <col min="6426" max="6426" width="11.85546875" style="5" bestFit="1" customWidth="1"/>
    <col min="6427" max="6427" width="13.28515625" style="5" bestFit="1" customWidth="1"/>
    <col min="6428" max="6428" width="11.85546875" style="5" bestFit="1" customWidth="1"/>
    <col min="6429" max="6429" width="13.28515625" style="5" bestFit="1" customWidth="1"/>
    <col min="6430" max="6568" width="11.42578125" style="5"/>
    <col min="6569" max="6569" width="2.28515625" style="5" customWidth="1"/>
    <col min="6570" max="6570" width="18.5703125" style="5" bestFit="1" customWidth="1"/>
    <col min="6571" max="6571" width="13.85546875" style="5" bestFit="1" customWidth="1"/>
    <col min="6572" max="6572" width="17.140625" style="5" bestFit="1" customWidth="1"/>
    <col min="6573" max="6573" width="53.42578125" style="5" bestFit="1" customWidth="1"/>
    <col min="6574" max="6574" width="5.85546875" style="5" customWidth="1"/>
    <col min="6575" max="6575" width="8.85546875" style="5" customWidth="1"/>
    <col min="6576" max="6577" width="11.7109375" style="5" bestFit="1" customWidth="1"/>
    <col min="6578" max="6578" width="6.28515625" style="5" bestFit="1" customWidth="1"/>
    <col min="6579" max="6579" width="11.7109375" style="5" bestFit="1" customWidth="1"/>
    <col min="6580" max="6580" width="15.42578125" style="5" bestFit="1" customWidth="1"/>
    <col min="6581" max="6581" width="6.28515625" style="5" bestFit="1" customWidth="1"/>
    <col min="6582" max="6582" width="11.7109375" style="5" bestFit="1" customWidth="1"/>
    <col min="6583" max="6583" width="14.85546875" style="5" bestFit="1" customWidth="1"/>
    <col min="6584" max="6584" width="6.28515625" style="5" bestFit="1" customWidth="1"/>
    <col min="6585" max="6585" width="11.7109375" style="5" bestFit="1" customWidth="1"/>
    <col min="6586" max="6586" width="14.42578125" style="5" bestFit="1" customWidth="1"/>
    <col min="6587" max="6660" width="11.42578125" style="5"/>
    <col min="6661" max="6661" width="11.140625" style="5" bestFit="1" customWidth="1"/>
    <col min="6662" max="6662" width="19.85546875" style="5" bestFit="1" customWidth="1"/>
    <col min="6663" max="6663" width="41.85546875" style="5" bestFit="1" customWidth="1"/>
    <col min="6664" max="6664" width="10.140625" style="5" bestFit="1" customWidth="1"/>
    <col min="6665" max="6665" width="8" style="5" bestFit="1" customWidth="1"/>
    <col min="6666" max="6666" width="16.28515625" style="5" customWidth="1"/>
    <col min="6667" max="6667" width="18" style="5" customWidth="1"/>
    <col min="6668" max="6668" width="9.42578125" style="5" bestFit="1" customWidth="1"/>
    <col min="6669" max="6669" width="12.85546875" style="5" customWidth="1"/>
    <col min="6670" max="6670" width="18.85546875" style="5" bestFit="1" customWidth="1"/>
    <col min="6671" max="6671" width="9.42578125" style="5" bestFit="1" customWidth="1"/>
    <col min="6672" max="6672" width="14.5703125" style="5" customWidth="1"/>
    <col min="6673" max="6673" width="17.42578125" style="5" bestFit="1" customWidth="1"/>
    <col min="6674" max="6674" width="9.42578125" style="5" bestFit="1" customWidth="1"/>
    <col min="6675" max="6675" width="15.7109375" style="5" customWidth="1"/>
    <col min="6676" max="6676" width="17.42578125" style="5" bestFit="1" customWidth="1"/>
    <col min="6677" max="6677" width="14.7109375" style="5" customWidth="1"/>
    <col min="6678" max="6678" width="17.42578125" style="5" customWidth="1"/>
    <col min="6679" max="6679" width="15.42578125" style="5" bestFit="1" customWidth="1"/>
    <col min="6680" max="6680" width="11.85546875" style="5" bestFit="1" customWidth="1"/>
    <col min="6681" max="6681" width="13.28515625" style="5" bestFit="1" customWidth="1"/>
    <col min="6682" max="6682" width="11.85546875" style="5" bestFit="1" customWidth="1"/>
    <col min="6683" max="6683" width="13.28515625" style="5" bestFit="1" customWidth="1"/>
    <col min="6684" max="6684" width="11.85546875" style="5" bestFit="1" customWidth="1"/>
    <col min="6685" max="6685" width="13.28515625" style="5" bestFit="1" customWidth="1"/>
    <col min="6686" max="6824" width="11.42578125" style="5"/>
    <col min="6825" max="6825" width="2.28515625" style="5" customWidth="1"/>
    <col min="6826" max="6826" width="18.5703125" style="5" bestFit="1" customWidth="1"/>
    <col min="6827" max="6827" width="13.85546875" style="5" bestFit="1" customWidth="1"/>
    <col min="6828" max="6828" width="17.140625" style="5" bestFit="1" customWidth="1"/>
    <col min="6829" max="6829" width="53.42578125" style="5" bestFit="1" customWidth="1"/>
    <col min="6830" max="6830" width="5.85546875" style="5" customWidth="1"/>
    <col min="6831" max="6831" width="8.85546875" style="5" customWidth="1"/>
    <col min="6832" max="6833" width="11.7109375" style="5" bestFit="1" customWidth="1"/>
    <col min="6834" max="6834" width="6.28515625" style="5" bestFit="1" customWidth="1"/>
    <col min="6835" max="6835" width="11.7109375" style="5" bestFit="1" customWidth="1"/>
    <col min="6836" max="6836" width="15.42578125" style="5" bestFit="1" customWidth="1"/>
    <col min="6837" max="6837" width="6.28515625" style="5" bestFit="1" customWidth="1"/>
    <col min="6838" max="6838" width="11.7109375" style="5" bestFit="1" customWidth="1"/>
    <col min="6839" max="6839" width="14.85546875" style="5" bestFit="1" customWidth="1"/>
    <col min="6840" max="6840" width="6.28515625" style="5" bestFit="1" customWidth="1"/>
    <col min="6841" max="6841" width="11.7109375" style="5" bestFit="1" customWidth="1"/>
    <col min="6842" max="6842" width="14.42578125" style="5" bestFit="1" customWidth="1"/>
    <col min="6843" max="6916" width="11.42578125" style="5"/>
    <col min="6917" max="6917" width="11.140625" style="5" bestFit="1" customWidth="1"/>
    <col min="6918" max="6918" width="19.85546875" style="5" bestFit="1" customWidth="1"/>
    <col min="6919" max="6919" width="41.85546875" style="5" bestFit="1" customWidth="1"/>
    <col min="6920" max="6920" width="10.140625" style="5" bestFit="1" customWidth="1"/>
    <col min="6921" max="6921" width="8" style="5" bestFit="1" customWidth="1"/>
    <col min="6922" max="6922" width="16.28515625" style="5" customWidth="1"/>
    <col min="6923" max="6923" width="18" style="5" customWidth="1"/>
    <col min="6924" max="6924" width="9.42578125" style="5" bestFit="1" customWidth="1"/>
    <col min="6925" max="6925" width="12.85546875" style="5" customWidth="1"/>
    <col min="6926" max="6926" width="18.85546875" style="5" bestFit="1" customWidth="1"/>
    <col min="6927" max="6927" width="9.42578125" style="5" bestFit="1" customWidth="1"/>
    <col min="6928" max="6928" width="14.5703125" style="5" customWidth="1"/>
    <col min="6929" max="6929" width="17.42578125" style="5" bestFit="1" customWidth="1"/>
    <col min="6930" max="6930" width="9.42578125" style="5" bestFit="1" customWidth="1"/>
    <col min="6931" max="6931" width="15.7109375" style="5" customWidth="1"/>
    <col min="6932" max="6932" width="17.42578125" style="5" bestFit="1" customWidth="1"/>
    <col min="6933" max="6933" width="14.7109375" style="5" customWidth="1"/>
    <col min="6934" max="6934" width="17.42578125" style="5" customWidth="1"/>
    <col min="6935" max="6935" width="15.42578125" style="5" bestFit="1" customWidth="1"/>
    <col min="6936" max="6936" width="11.85546875" style="5" bestFit="1" customWidth="1"/>
    <col min="6937" max="6937" width="13.28515625" style="5" bestFit="1" customWidth="1"/>
    <col min="6938" max="6938" width="11.85546875" style="5" bestFit="1" customWidth="1"/>
    <col min="6939" max="6939" width="13.28515625" style="5" bestFit="1" customWidth="1"/>
    <col min="6940" max="6940" width="11.85546875" style="5" bestFit="1" customWidth="1"/>
    <col min="6941" max="6941" width="13.28515625" style="5" bestFit="1" customWidth="1"/>
    <col min="6942" max="7080" width="11.42578125" style="5"/>
    <col min="7081" max="7081" width="2.28515625" style="5" customWidth="1"/>
    <col min="7082" max="7082" width="18.5703125" style="5" bestFit="1" customWidth="1"/>
    <col min="7083" max="7083" width="13.85546875" style="5" bestFit="1" customWidth="1"/>
    <col min="7084" max="7084" width="17.140625" style="5" bestFit="1" customWidth="1"/>
    <col min="7085" max="7085" width="53.42578125" style="5" bestFit="1" customWidth="1"/>
    <col min="7086" max="7086" width="5.85546875" style="5" customWidth="1"/>
    <col min="7087" max="7087" width="8.85546875" style="5" customWidth="1"/>
    <col min="7088" max="7089" width="11.7109375" style="5" bestFit="1" customWidth="1"/>
    <col min="7090" max="7090" width="6.28515625" style="5" bestFit="1" customWidth="1"/>
    <col min="7091" max="7091" width="11.7109375" style="5" bestFit="1" customWidth="1"/>
    <col min="7092" max="7092" width="15.42578125" style="5" bestFit="1" customWidth="1"/>
    <col min="7093" max="7093" width="6.28515625" style="5" bestFit="1" customWidth="1"/>
    <col min="7094" max="7094" width="11.7109375" style="5" bestFit="1" customWidth="1"/>
    <col min="7095" max="7095" width="14.85546875" style="5" bestFit="1" customWidth="1"/>
    <col min="7096" max="7096" width="6.28515625" style="5" bestFit="1" customWidth="1"/>
    <col min="7097" max="7097" width="11.7109375" style="5" bestFit="1" customWidth="1"/>
    <col min="7098" max="7098" width="14.42578125" style="5" bestFit="1" customWidth="1"/>
    <col min="7099" max="7172" width="11.42578125" style="5"/>
    <col min="7173" max="7173" width="11.140625" style="5" bestFit="1" customWidth="1"/>
    <col min="7174" max="7174" width="19.85546875" style="5" bestFit="1" customWidth="1"/>
    <col min="7175" max="7175" width="41.85546875" style="5" bestFit="1" customWidth="1"/>
    <col min="7176" max="7176" width="10.140625" style="5" bestFit="1" customWidth="1"/>
    <col min="7177" max="7177" width="8" style="5" bestFit="1" customWidth="1"/>
    <col min="7178" max="7178" width="16.28515625" style="5" customWidth="1"/>
    <col min="7179" max="7179" width="18" style="5" customWidth="1"/>
    <col min="7180" max="7180" width="9.42578125" style="5" bestFit="1" customWidth="1"/>
    <col min="7181" max="7181" width="12.85546875" style="5" customWidth="1"/>
    <col min="7182" max="7182" width="18.85546875" style="5" bestFit="1" customWidth="1"/>
    <col min="7183" max="7183" width="9.42578125" style="5" bestFit="1" customWidth="1"/>
    <col min="7184" max="7184" width="14.5703125" style="5" customWidth="1"/>
    <col min="7185" max="7185" width="17.42578125" style="5" bestFit="1" customWidth="1"/>
    <col min="7186" max="7186" width="9.42578125" style="5" bestFit="1" customWidth="1"/>
    <col min="7187" max="7187" width="15.7109375" style="5" customWidth="1"/>
    <col min="7188" max="7188" width="17.42578125" style="5" bestFit="1" customWidth="1"/>
    <col min="7189" max="7189" width="14.7109375" style="5" customWidth="1"/>
    <col min="7190" max="7190" width="17.42578125" style="5" customWidth="1"/>
    <col min="7191" max="7191" width="15.42578125" style="5" bestFit="1" customWidth="1"/>
    <col min="7192" max="7192" width="11.85546875" style="5" bestFit="1" customWidth="1"/>
    <col min="7193" max="7193" width="13.28515625" style="5" bestFit="1" customWidth="1"/>
    <col min="7194" max="7194" width="11.85546875" style="5" bestFit="1" customWidth="1"/>
    <col min="7195" max="7195" width="13.28515625" style="5" bestFit="1" customWidth="1"/>
    <col min="7196" max="7196" width="11.85546875" style="5" bestFit="1" customWidth="1"/>
    <col min="7197" max="7197" width="13.28515625" style="5" bestFit="1" customWidth="1"/>
    <col min="7198" max="7336" width="11.42578125" style="5"/>
    <col min="7337" max="7337" width="2.28515625" style="5" customWidth="1"/>
    <col min="7338" max="7338" width="18.5703125" style="5" bestFit="1" customWidth="1"/>
    <col min="7339" max="7339" width="13.85546875" style="5" bestFit="1" customWidth="1"/>
    <col min="7340" max="7340" width="17.140625" style="5" bestFit="1" customWidth="1"/>
    <col min="7341" max="7341" width="53.42578125" style="5" bestFit="1" customWidth="1"/>
    <col min="7342" max="7342" width="5.85546875" style="5" customWidth="1"/>
    <col min="7343" max="7343" width="8.85546875" style="5" customWidth="1"/>
    <col min="7344" max="7345" width="11.7109375" style="5" bestFit="1" customWidth="1"/>
    <col min="7346" max="7346" width="6.28515625" style="5" bestFit="1" customWidth="1"/>
    <col min="7347" max="7347" width="11.7109375" style="5" bestFit="1" customWidth="1"/>
    <col min="7348" max="7348" width="15.42578125" style="5" bestFit="1" customWidth="1"/>
    <col min="7349" max="7349" width="6.28515625" style="5" bestFit="1" customWidth="1"/>
    <col min="7350" max="7350" width="11.7109375" style="5" bestFit="1" customWidth="1"/>
    <col min="7351" max="7351" width="14.85546875" style="5" bestFit="1" customWidth="1"/>
    <col min="7352" max="7352" width="6.28515625" style="5" bestFit="1" customWidth="1"/>
    <col min="7353" max="7353" width="11.7109375" style="5" bestFit="1" customWidth="1"/>
    <col min="7354" max="7354" width="14.42578125" style="5" bestFit="1" customWidth="1"/>
    <col min="7355" max="7428" width="11.42578125" style="5"/>
    <col min="7429" max="7429" width="11.140625" style="5" bestFit="1" customWidth="1"/>
    <col min="7430" max="7430" width="19.85546875" style="5" bestFit="1" customWidth="1"/>
    <col min="7431" max="7431" width="41.85546875" style="5" bestFit="1" customWidth="1"/>
    <col min="7432" max="7432" width="10.140625" style="5" bestFit="1" customWidth="1"/>
    <col min="7433" max="7433" width="8" style="5" bestFit="1" customWidth="1"/>
    <col min="7434" max="7434" width="16.28515625" style="5" customWidth="1"/>
    <col min="7435" max="7435" width="18" style="5" customWidth="1"/>
    <col min="7436" max="7436" width="9.42578125" style="5" bestFit="1" customWidth="1"/>
    <col min="7437" max="7437" width="12.85546875" style="5" customWidth="1"/>
    <col min="7438" max="7438" width="18.85546875" style="5" bestFit="1" customWidth="1"/>
    <col min="7439" max="7439" width="9.42578125" style="5" bestFit="1" customWidth="1"/>
    <col min="7440" max="7440" width="14.5703125" style="5" customWidth="1"/>
    <col min="7441" max="7441" width="17.42578125" style="5" bestFit="1" customWidth="1"/>
    <col min="7442" max="7442" width="9.42578125" style="5" bestFit="1" customWidth="1"/>
    <col min="7443" max="7443" width="15.7109375" style="5" customWidth="1"/>
    <col min="7444" max="7444" width="17.42578125" style="5" bestFit="1" customWidth="1"/>
    <col min="7445" max="7445" width="14.7109375" style="5" customWidth="1"/>
    <col min="7446" max="7446" width="17.42578125" style="5" customWidth="1"/>
    <col min="7447" max="7447" width="15.42578125" style="5" bestFit="1" customWidth="1"/>
    <col min="7448" max="7448" width="11.85546875" style="5" bestFit="1" customWidth="1"/>
    <col min="7449" max="7449" width="13.28515625" style="5" bestFit="1" customWidth="1"/>
    <col min="7450" max="7450" width="11.85546875" style="5" bestFit="1" customWidth="1"/>
    <col min="7451" max="7451" width="13.28515625" style="5" bestFit="1" customWidth="1"/>
    <col min="7452" max="7452" width="11.85546875" style="5" bestFit="1" customWidth="1"/>
    <col min="7453" max="7453" width="13.28515625" style="5" bestFit="1" customWidth="1"/>
    <col min="7454" max="7592" width="11.42578125" style="5"/>
    <col min="7593" max="7593" width="2.28515625" style="5" customWidth="1"/>
    <col min="7594" max="7594" width="18.5703125" style="5" bestFit="1" customWidth="1"/>
    <col min="7595" max="7595" width="13.85546875" style="5" bestFit="1" customWidth="1"/>
    <col min="7596" max="7596" width="17.140625" style="5" bestFit="1" customWidth="1"/>
    <col min="7597" max="7597" width="53.42578125" style="5" bestFit="1" customWidth="1"/>
    <col min="7598" max="7598" width="5.85546875" style="5" customWidth="1"/>
    <col min="7599" max="7599" width="8.85546875" style="5" customWidth="1"/>
    <col min="7600" max="7601" width="11.7109375" style="5" bestFit="1" customWidth="1"/>
    <col min="7602" max="7602" width="6.28515625" style="5" bestFit="1" customWidth="1"/>
    <col min="7603" max="7603" width="11.7109375" style="5" bestFit="1" customWidth="1"/>
    <col min="7604" max="7604" width="15.42578125" style="5" bestFit="1" customWidth="1"/>
    <col min="7605" max="7605" width="6.28515625" style="5" bestFit="1" customWidth="1"/>
    <col min="7606" max="7606" width="11.7109375" style="5" bestFit="1" customWidth="1"/>
    <col min="7607" max="7607" width="14.85546875" style="5" bestFit="1" customWidth="1"/>
    <col min="7608" max="7608" width="6.28515625" style="5" bestFit="1" customWidth="1"/>
    <col min="7609" max="7609" width="11.7109375" style="5" bestFit="1" customWidth="1"/>
    <col min="7610" max="7610" width="14.42578125" style="5" bestFit="1" customWidth="1"/>
    <col min="7611" max="7684" width="11.42578125" style="5"/>
    <col min="7685" max="7685" width="11.140625" style="5" bestFit="1" customWidth="1"/>
    <col min="7686" max="7686" width="19.85546875" style="5" bestFit="1" customWidth="1"/>
    <col min="7687" max="7687" width="41.85546875" style="5" bestFit="1" customWidth="1"/>
    <col min="7688" max="7688" width="10.140625" style="5" bestFit="1" customWidth="1"/>
    <col min="7689" max="7689" width="8" style="5" bestFit="1" customWidth="1"/>
    <col min="7690" max="7690" width="16.28515625" style="5" customWidth="1"/>
    <col min="7691" max="7691" width="18" style="5" customWidth="1"/>
    <col min="7692" max="7692" width="9.42578125" style="5" bestFit="1" customWidth="1"/>
    <col min="7693" max="7693" width="12.85546875" style="5" customWidth="1"/>
    <col min="7694" max="7694" width="18.85546875" style="5" bestFit="1" customWidth="1"/>
    <col min="7695" max="7695" width="9.42578125" style="5" bestFit="1" customWidth="1"/>
    <col min="7696" max="7696" width="14.5703125" style="5" customWidth="1"/>
    <col min="7697" max="7697" width="17.42578125" style="5" bestFit="1" customWidth="1"/>
    <col min="7698" max="7698" width="9.42578125" style="5" bestFit="1" customWidth="1"/>
    <col min="7699" max="7699" width="15.7109375" style="5" customWidth="1"/>
    <col min="7700" max="7700" width="17.42578125" style="5" bestFit="1" customWidth="1"/>
    <col min="7701" max="7701" width="14.7109375" style="5" customWidth="1"/>
    <col min="7702" max="7702" width="17.42578125" style="5" customWidth="1"/>
    <col min="7703" max="7703" width="15.42578125" style="5" bestFit="1" customWidth="1"/>
    <col min="7704" max="7704" width="11.85546875" style="5" bestFit="1" customWidth="1"/>
    <col min="7705" max="7705" width="13.28515625" style="5" bestFit="1" customWidth="1"/>
    <col min="7706" max="7706" width="11.85546875" style="5" bestFit="1" customWidth="1"/>
    <col min="7707" max="7707" width="13.28515625" style="5" bestFit="1" customWidth="1"/>
    <col min="7708" max="7708" width="11.85546875" style="5" bestFit="1" customWidth="1"/>
    <col min="7709" max="7709" width="13.28515625" style="5" bestFit="1" customWidth="1"/>
    <col min="7710" max="7848" width="11.42578125" style="5"/>
    <col min="7849" max="7849" width="2.28515625" style="5" customWidth="1"/>
    <col min="7850" max="7850" width="18.5703125" style="5" bestFit="1" customWidth="1"/>
    <col min="7851" max="7851" width="13.85546875" style="5" bestFit="1" customWidth="1"/>
    <col min="7852" max="7852" width="17.140625" style="5" bestFit="1" customWidth="1"/>
    <col min="7853" max="7853" width="53.42578125" style="5" bestFit="1" customWidth="1"/>
    <col min="7854" max="7854" width="5.85546875" style="5" customWidth="1"/>
    <col min="7855" max="7855" width="8.85546875" style="5" customWidth="1"/>
    <col min="7856" max="7857" width="11.7109375" style="5" bestFit="1" customWidth="1"/>
    <col min="7858" max="7858" width="6.28515625" style="5" bestFit="1" customWidth="1"/>
    <col min="7859" max="7859" width="11.7109375" style="5" bestFit="1" customWidth="1"/>
    <col min="7860" max="7860" width="15.42578125" style="5" bestFit="1" customWidth="1"/>
    <col min="7861" max="7861" width="6.28515625" style="5" bestFit="1" customWidth="1"/>
    <col min="7862" max="7862" width="11.7109375" style="5" bestFit="1" customWidth="1"/>
    <col min="7863" max="7863" width="14.85546875" style="5" bestFit="1" customWidth="1"/>
    <col min="7864" max="7864" width="6.28515625" style="5" bestFit="1" customWidth="1"/>
    <col min="7865" max="7865" width="11.7109375" style="5" bestFit="1" customWidth="1"/>
    <col min="7866" max="7866" width="14.42578125" style="5" bestFit="1" customWidth="1"/>
    <col min="7867" max="7940" width="11.42578125" style="5"/>
    <col min="7941" max="7941" width="11.140625" style="5" bestFit="1" customWidth="1"/>
    <col min="7942" max="7942" width="19.85546875" style="5" bestFit="1" customWidth="1"/>
    <col min="7943" max="7943" width="41.85546875" style="5" bestFit="1" customWidth="1"/>
    <col min="7944" max="7944" width="10.140625" style="5" bestFit="1" customWidth="1"/>
    <col min="7945" max="7945" width="8" style="5" bestFit="1" customWidth="1"/>
    <col min="7946" max="7946" width="16.28515625" style="5" customWidth="1"/>
    <col min="7947" max="7947" width="18" style="5" customWidth="1"/>
    <col min="7948" max="7948" width="9.42578125" style="5" bestFit="1" customWidth="1"/>
    <col min="7949" max="7949" width="12.85546875" style="5" customWidth="1"/>
    <col min="7950" max="7950" width="18.85546875" style="5" bestFit="1" customWidth="1"/>
    <col min="7951" max="7951" width="9.42578125" style="5" bestFit="1" customWidth="1"/>
    <col min="7952" max="7952" width="14.5703125" style="5" customWidth="1"/>
    <col min="7953" max="7953" width="17.42578125" style="5" bestFit="1" customWidth="1"/>
    <col min="7954" max="7954" width="9.42578125" style="5" bestFit="1" customWidth="1"/>
    <col min="7955" max="7955" width="15.7109375" style="5" customWidth="1"/>
    <col min="7956" max="7956" width="17.42578125" style="5" bestFit="1" customWidth="1"/>
    <col min="7957" max="7957" width="14.7109375" style="5" customWidth="1"/>
    <col min="7958" max="7958" width="17.42578125" style="5" customWidth="1"/>
    <col min="7959" max="7959" width="15.42578125" style="5" bestFit="1" customWidth="1"/>
    <col min="7960" max="7960" width="11.85546875" style="5" bestFit="1" customWidth="1"/>
    <col min="7961" max="7961" width="13.28515625" style="5" bestFit="1" customWidth="1"/>
    <col min="7962" max="7962" width="11.85546875" style="5" bestFit="1" customWidth="1"/>
    <col min="7963" max="7963" width="13.28515625" style="5" bestFit="1" customWidth="1"/>
    <col min="7964" max="7964" width="11.85546875" style="5" bestFit="1" customWidth="1"/>
    <col min="7965" max="7965" width="13.28515625" style="5" bestFit="1" customWidth="1"/>
    <col min="7966" max="8104" width="11.42578125" style="5"/>
    <col min="8105" max="8105" width="2.28515625" style="5" customWidth="1"/>
    <col min="8106" max="8106" width="18.5703125" style="5" bestFit="1" customWidth="1"/>
    <col min="8107" max="8107" width="13.85546875" style="5" bestFit="1" customWidth="1"/>
    <col min="8108" max="8108" width="17.140625" style="5" bestFit="1" customWidth="1"/>
    <col min="8109" max="8109" width="53.42578125" style="5" bestFit="1" customWidth="1"/>
    <col min="8110" max="8110" width="5.85546875" style="5" customWidth="1"/>
    <col min="8111" max="8111" width="8.85546875" style="5" customWidth="1"/>
    <col min="8112" max="8113" width="11.7109375" style="5" bestFit="1" customWidth="1"/>
    <col min="8114" max="8114" width="6.28515625" style="5" bestFit="1" customWidth="1"/>
    <col min="8115" max="8115" width="11.7109375" style="5" bestFit="1" customWidth="1"/>
    <col min="8116" max="8116" width="15.42578125" style="5" bestFit="1" customWidth="1"/>
    <col min="8117" max="8117" width="6.28515625" style="5" bestFit="1" customWidth="1"/>
    <col min="8118" max="8118" width="11.7109375" style="5" bestFit="1" customWidth="1"/>
    <col min="8119" max="8119" width="14.85546875" style="5" bestFit="1" customWidth="1"/>
    <col min="8120" max="8120" width="6.28515625" style="5" bestFit="1" customWidth="1"/>
    <col min="8121" max="8121" width="11.7109375" style="5" bestFit="1" customWidth="1"/>
    <col min="8122" max="8122" width="14.42578125" style="5" bestFit="1" customWidth="1"/>
    <col min="8123" max="8196" width="11.42578125" style="5"/>
    <col min="8197" max="8197" width="11.140625" style="5" bestFit="1" customWidth="1"/>
    <col min="8198" max="8198" width="19.85546875" style="5" bestFit="1" customWidth="1"/>
    <col min="8199" max="8199" width="41.85546875" style="5" bestFit="1" customWidth="1"/>
    <col min="8200" max="8200" width="10.140625" style="5" bestFit="1" customWidth="1"/>
    <col min="8201" max="8201" width="8" style="5" bestFit="1" customWidth="1"/>
    <col min="8202" max="8202" width="16.28515625" style="5" customWidth="1"/>
    <col min="8203" max="8203" width="18" style="5" customWidth="1"/>
    <col min="8204" max="8204" width="9.42578125" style="5" bestFit="1" customWidth="1"/>
    <col min="8205" max="8205" width="12.85546875" style="5" customWidth="1"/>
    <col min="8206" max="8206" width="18.85546875" style="5" bestFit="1" customWidth="1"/>
    <col min="8207" max="8207" width="9.42578125" style="5" bestFit="1" customWidth="1"/>
    <col min="8208" max="8208" width="14.5703125" style="5" customWidth="1"/>
    <col min="8209" max="8209" width="17.42578125" style="5" bestFit="1" customWidth="1"/>
    <col min="8210" max="8210" width="9.42578125" style="5" bestFit="1" customWidth="1"/>
    <col min="8211" max="8211" width="15.7109375" style="5" customWidth="1"/>
    <col min="8212" max="8212" width="17.42578125" style="5" bestFit="1" customWidth="1"/>
    <col min="8213" max="8213" width="14.7109375" style="5" customWidth="1"/>
    <col min="8214" max="8214" width="17.42578125" style="5" customWidth="1"/>
    <col min="8215" max="8215" width="15.42578125" style="5" bestFit="1" customWidth="1"/>
    <col min="8216" max="8216" width="11.85546875" style="5" bestFit="1" customWidth="1"/>
    <col min="8217" max="8217" width="13.28515625" style="5" bestFit="1" customWidth="1"/>
    <col min="8218" max="8218" width="11.85546875" style="5" bestFit="1" customWidth="1"/>
    <col min="8219" max="8219" width="13.28515625" style="5" bestFit="1" customWidth="1"/>
    <col min="8220" max="8220" width="11.85546875" style="5" bestFit="1" customWidth="1"/>
    <col min="8221" max="8221" width="13.28515625" style="5" bestFit="1" customWidth="1"/>
    <col min="8222" max="8360" width="11.42578125" style="5"/>
    <col min="8361" max="8361" width="2.28515625" style="5" customWidth="1"/>
    <col min="8362" max="8362" width="18.5703125" style="5" bestFit="1" customWidth="1"/>
    <col min="8363" max="8363" width="13.85546875" style="5" bestFit="1" customWidth="1"/>
    <col min="8364" max="8364" width="17.140625" style="5" bestFit="1" customWidth="1"/>
    <col min="8365" max="8365" width="53.42578125" style="5" bestFit="1" customWidth="1"/>
    <col min="8366" max="8366" width="5.85546875" style="5" customWidth="1"/>
    <col min="8367" max="8367" width="8.85546875" style="5" customWidth="1"/>
    <col min="8368" max="8369" width="11.7109375" style="5" bestFit="1" customWidth="1"/>
    <col min="8370" max="8370" width="6.28515625" style="5" bestFit="1" customWidth="1"/>
    <col min="8371" max="8371" width="11.7109375" style="5" bestFit="1" customWidth="1"/>
    <col min="8372" max="8372" width="15.42578125" style="5" bestFit="1" customWidth="1"/>
    <col min="8373" max="8373" width="6.28515625" style="5" bestFit="1" customWidth="1"/>
    <col min="8374" max="8374" width="11.7109375" style="5" bestFit="1" customWidth="1"/>
    <col min="8375" max="8375" width="14.85546875" style="5" bestFit="1" customWidth="1"/>
    <col min="8376" max="8376" width="6.28515625" style="5" bestFit="1" customWidth="1"/>
    <col min="8377" max="8377" width="11.7109375" style="5" bestFit="1" customWidth="1"/>
    <col min="8378" max="8378" width="14.42578125" style="5" bestFit="1" customWidth="1"/>
    <col min="8379" max="8452" width="11.42578125" style="5"/>
    <col min="8453" max="8453" width="11.140625" style="5" bestFit="1" customWidth="1"/>
    <col min="8454" max="8454" width="19.85546875" style="5" bestFit="1" customWidth="1"/>
    <col min="8455" max="8455" width="41.85546875" style="5" bestFit="1" customWidth="1"/>
    <col min="8456" max="8456" width="10.140625" style="5" bestFit="1" customWidth="1"/>
    <col min="8457" max="8457" width="8" style="5" bestFit="1" customWidth="1"/>
    <col min="8458" max="8458" width="16.28515625" style="5" customWidth="1"/>
    <col min="8459" max="8459" width="18" style="5" customWidth="1"/>
    <col min="8460" max="8460" width="9.42578125" style="5" bestFit="1" customWidth="1"/>
    <col min="8461" max="8461" width="12.85546875" style="5" customWidth="1"/>
    <col min="8462" max="8462" width="18.85546875" style="5" bestFit="1" customWidth="1"/>
    <col min="8463" max="8463" width="9.42578125" style="5" bestFit="1" customWidth="1"/>
    <col min="8464" max="8464" width="14.5703125" style="5" customWidth="1"/>
    <col min="8465" max="8465" width="17.42578125" style="5" bestFit="1" customWidth="1"/>
    <col min="8466" max="8466" width="9.42578125" style="5" bestFit="1" customWidth="1"/>
    <col min="8467" max="8467" width="15.7109375" style="5" customWidth="1"/>
    <col min="8468" max="8468" width="17.42578125" style="5" bestFit="1" customWidth="1"/>
    <col min="8469" max="8469" width="14.7109375" style="5" customWidth="1"/>
    <col min="8470" max="8470" width="17.42578125" style="5" customWidth="1"/>
    <col min="8471" max="8471" width="15.42578125" style="5" bestFit="1" customWidth="1"/>
    <col min="8472" max="8472" width="11.85546875" style="5" bestFit="1" customWidth="1"/>
    <col min="8473" max="8473" width="13.28515625" style="5" bestFit="1" customWidth="1"/>
    <col min="8474" max="8474" width="11.85546875" style="5" bestFit="1" customWidth="1"/>
    <col min="8475" max="8475" width="13.28515625" style="5" bestFit="1" customWidth="1"/>
    <col min="8476" max="8476" width="11.85546875" style="5" bestFit="1" customWidth="1"/>
    <col min="8477" max="8477" width="13.28515625" style="5" bestFit="1" customWidth="1"/>
    <col min="8478" max="8616" width="11.42578125" style="5"/>
    <col min="8617" max="8617" width="2.28515625" style="5" customWidth="1"/>
    <col min="8618" max="8618" width="18.5703125" style="5" bestFit="1" customWidth="1"/>
    <col min="8619" max="8619" width="13.85546875" style="5" bestFit="1" customWidth="1"/>
    <col min="8620" max="8620" width="17.140625" style="5" bestFit="1" customWidth="1"/>
    <col min="8621" max="8621" width="53.42578125" style="5" bestFit="1" customWidth="1"/>
    <col min="8622" max="8622" width="5.85546875" style="5" customWidth="1"/>
    <col min="8623" max="8623" width="8.85546875" style="5" customWidth="1"/>
    <col min="8624" max="8625" width="11.7109375" style="5" bestFit="1" customWidth="1"/>
    <col min="8626" max="8626" width="6.28515625" style="5" bestFit="1" customWidth="1"/>
    <col min="8627" max="8627" width="11.7109375" style="5" bestFit="1" customWidth="1"/>
    <col min="8628" max="8628" width="15.42578125" style="5" bestFit="1" customWidth="1"/>
    <col min="8629" max="8629" width="6.28515625" style="5" bestFit="1" customWidth="1"/>
    <col min="8630" max="8630" width="11.7109375" style="5" bestFit="1" customWidth="1"/>
    <col min="8631" max="8631" width="14.85546875" style="5" bestFit="1" customWidth="1"/>
    <col min="8632" max="8632" width="6.28515625" style="5" bestFit="1" customWidth="1"/>
    <col min="8633" max="8633" width="11.7109375" style="5" bestFit="1" customWidth="1"/>
    <col min="8634" max="8634" width="14.42578125" style="5" bestFit="1" customWidth="1"/>
    <col min="8635" max="8708" width="11.42578125" style="5"/>
    <col min="8709" max="8709" width="11.140625" style="5" bestFit="1" customWidth="1"/>
    <col min="8710" max="8710" width="19.85546875" style="5" bestFit="1" customWidth="1"/>
    <col min="8711" max="8711" width="41.85546875" style="5" bestFit="1" customWidth="1"/>
    <col min="8712" max="8712" width="10.140625" style="5" bestFit="1" customWidth="1"/>
    <col min="8713" max="8713" width="8" style="5" bestFit="1" customWidth="1"/>
    <col min="8714" max="8714" width="16.28515625" style="5" customWidth="1"/>
    <col min="8715" max="8715" width="18" style="5" customWidth="1"/>
    <col min="8716" max="8716" width="9.42578125" style="5" bestFit="1" customWidth="1"/>
    <col min="8717" max="8717" width="12.85546875" style="5" customWidth="1"/>
    <col min="8718" max="8718" width="18.85546875" style="5" bestFit="1" customWidth="1"/>
    <col min="8719" max="8719" width="9.42578125" style="5" bestFit="1" customWidth="1"/>
    <col min="8720" max="8720" width="14.5703125" style="5" customWidth="1"/>
    <col min="8721" max="8721" width="17.42578125" style="5" bestFit="1" customWidth="1"/>
    <col min="8722" max="8722" width="9.42578125" style="5" bestFit="1" customWidth="1"/>
    <col min="8723" max="8723" width="15.7109375" style="5" customWidth="1"/>
    <col min="8724" max="8724" width="17.42578125" style="5" bestFit="1" customWidth="1"/>
    <col min="8725" max="8725" width="14.7109375" style="5" customWidth="1"/>
    <col min="8726" max="8726" width="17.42578125" style="5" customWidth="1"/>
    <col min="8727" max="8727" width="15.42578125" style="5" bestFit="1" customWidth="1"/>
    <col min="8728" max="8728" width="11.85546875" style="5" bestFit="1" customWidth="1"/>
    <col min="8729" max="8729" width="13.28515625" style="5" bestFit="1" customWidth="1"/>
    <col min="8730" max="8730" width="11.85546875" style="5" bestFit="1" customWidth="1"/>
    <col min="8731" max="8731" width="13.28515625" style="5" bestFit="1" customWidth="1"/>
    <col min="8732" max="8732" width="11.85546875" style="5" bestFit="1" customWidth="1"/>
    <col min="8733" max="8733" width="13.28515625" style="5" bestFit="1" customWidth="1"/>
    <col min="8734" max="8872" width="11.42578125" style="5"/>
    <col min="8873" max="8873" width="2.28515625" style="5" customWidth="1"/>
    <col min="8874" max="8874" width="18.5703125" style="5" bestFit="1" customWidth="1"/>
    <col min="8875" max="8875" width="13.85546875" style="5" bestFit="1" customWidth="1"/>
    <col min="8876" max="8876" width="17.140625" style="5" bestFit="1" customWidth="1"/>
    <col min="8877" max="8877" width="53.42578125" style="5" bestFit="1" customWidth="1"/>
    <col min="8878" max="8878" width="5.85546875" style="5" customWidth="1"/>
    <col min="8879" max="8879" width="8.85546875" style="5" customWidth="1"/>
    <col min="8880" max="8881" width="11.7109375" style="5" bestFit="1" customWidth="1"/>
    <col min="8882" max="8882" width="6.28515625" style="5" bestFit="1" customWidth="1"/>
    <col min="8883" max="8883" width="11.7109375" style="5" bestFit="1" customWidth="1"/>
    <col min="8884" max="8884" width="15.42578125" style="5" bestFit="1" customWidth="1"/>
    <col min="8885" max="8885" width="6.28515625" style="5" bestFit="1" customWidth="1"/>
    <col min="8886" max="8886" width="11.7109375" style="5" bestFit="1" customWidth="1"/>
    <col min="8887" max="8887" width="14.85546875" style="5" bestFit="1" customWidth="1"/>
    <col min="8888" max="8888" width="6.28515625" style="5" bestFit="1" customWidth="1"/>
    <col min="8889" max="8889" width="11.7109375" style="5" bestFit="1" customWidth="1"/>
    <col min="8890" max="8890" width="14.42578125" style="5" bestFit="1" customWidth="1"/>
    <col min="8891" max="8964" width="11.42578125" style="5"/>
    <col min="8965" max="8965" width="11.140625" style="5" bestFit="1" customWidth="1"/>
    <col min="8966" max="8966" width="19.85546875" style="5" bestFit="1" customWidth="1"/>
    <col min="8967" max="8967" width="41.85546875" style="5" bestFit="1" customWidth="1"/>
    <col min="8968" max="8968" width="10.140625" style="5" bestFit="1" customWidth="1"/>
    <col min="8969" max="8969" width="8" style="5" bestFit="1" customWidth="1"/>
    <col min="8970" max="8970" width="16.28515625" style="5" customWidth="1"/>
    <col min="8971" max="8971" width="18" style="5" customWidth="1"/>
    <col min="8972" max="8972" width="9.42578125" style="5" bestFit="1" customWidth="1"/>
    <col min="8973" max="8973" width="12.85546875" style="5" customWidth="1"/>
    <col min="8974" max="8974" width="18.85546875" style="5" bestFit="1" customWidth="1"/>
    <col min="8975" max="8975" width="9.42578125" style="5" bestFit="1" customWidth="1"/>
    <col min="8976" max="8976" width="14.5703125" style="5" customWidth="1"/>
    <col min="8977" max="8977" width="17.42578125" style="5" bestFit="1" customWidth="1"/>
    <col min="8978" max="8978" width="9.42578125" style="5" bestFit="1" customWidth="1"/>
    <col min="8979" max="8979" width="15.7109375" style="5" customWidth="1"/>
    <col min="8980" max="8980" width="17.42578125" style="5" bestFit="1" customWidth="1"/>
    <col min="8981" max="8981" width="14.7109375" style="5" customWidth="1"/>
    <col min="8982" max="8982" width="17.42578125" style="5" customWidth="1"/>
    <col min="8983" max="8983" width="15.42578125" style="5" bestFit="1" customWidth="1"/>
    <col min="8984" max="8984" width="11.85546875" style="5" bestFit="1" customWidth="1"/>
    <col min="8985" max="8985" width="13.28515625" style="5" bestFit="1" customWidth="1"/>
    <col min="8986" max="8986" width="11.85546875" style="5" bestFit="1" customWidth="1"/>
    <col min="8987" max="8987" width="13.28515625" style="5" bestFit="1" customWidth="1"/>
    <col min="8988" max="8988" width="11.85546875" style="5" bestFit="1" customWidth="1"/>
    <col min="8989" max="8989" width="13.28515625" style="5" bestFit="1" customWidth="1"/>
    <col min="8990" max="9128" width="11.42578125" style="5"/>
    <col min="9129" max="9129" width="2.28515625" style="5" customWidth="1"/>
    <col min="9130" max="9130" width="18.5703125" style="5" bestFit="1" customWidth="1"/>
    <col min="9131" max="9131" width="13.85546875" style="5" bestFit="1" customWidth="1"/>
    <col min="9132" max="9132" width="17.140625" style="5" bestFit="1" customWidth="1"/>
    <col min="9133" max="9133" width="53.42578125" style="5" bestFit="1" customWidth="1"/>
    <col min="9134" max="9134" width="5.85546875" style="5" customWidth="1"/>
    <col min="9135" max="9135" width="8.85546875" style="5" customWidth="1"/>
    <col min="9136" max="9137" width="11.7109375" style="5" bestFit="1" customWidth="1"/>
    <col min="9138" max="9138" width="6.28515625" style="5" bestFit="1" customWidth="1"/>
    <col min="9139" max="9139" width="11.7109375" style="5" bestFit="1" customWidth="1"/>
    <col min="9140" max="9140" width="15.42578125" style="5" bestFit="1" customWidth="1"/>
    <col min="9141" max="9141" width="6.28515625" style="5" bestFit="1" customWidth="1"/>
    <col min="9142" max="9142" width="11.7109375" style="5" bestFit="1" customWidth="1"/>
    <col min="9143" max="9143" width="14.85546875" style="5" bestFit="1" customWidth="1"/>
    <col min="9144" max="9144" width="6.28515625" style="5" bestFit="1" customWidth="1"/>
    <col min="9145" max="9145" width="11.7109375" style="5" bestFit="1" customWidth="1"/>
    <col min="9146" max="9146" width="14.42578125" style="5" bestFit="1" customWidth="1"/>
    <col min="9147" max="9220" width="11.42578125" style="5"/>
    <col min="9221" max="9221" width="11.140625" style="5" bestFit="1" customWidth="1"/>
    <col min="9222" max="9222" width="19.85546875" style="5" bestFit="1" customWidth="1"/>
    <col min="9223" max="9223" width="41.85546875" style="5" bestFit="1" customWidth="1"/>
    <col min="9224" max="9224" width="10.140625" style="5" bestFit="1" customWidth="1"/>
    <col min="9225" max="9225" width="8" style="5" bestFit="1" customWidth="1"/>
    <col min="9226" max="9226" width="16.28515625" style="5" customWidth="1"/>
    <col min="9227" max="9227" width="18" style="5" customWidth="1"/>
    <col min="9228" max="9228" width="9.42578125" style="5" bestFit="1" customWidth="1"/>
    <col min="9229" max="9229" width="12.85546875" style="5" customWidth="1"/>
    <col min="9230" max="9230" width="18.85546875" style="5" bestFit="1" customWidth="1"/>
    <col min="9231" max="9231" width="9.42578125" style="5" bestFit="1" customWidth="1"/>
    <col min="9232" max="9232" width="14.5703125" style="5" customWidth="1"/>
    <col min="9233" max="9233" width="17.42578125" style="5" bestFit="1" customWidth="1"/>
    <col min="9234" max="9234" width="9.42578125" style="5" bestFit="1" customWidth="1"/>
    <col min="9235" max="9235" width="15.7109375" style="5" customWidth="1"/>
    <col min="9236" max="9236" width="17.42578125" style="5" bestFit="1" customWidth="1"/>
    <col min="9237" max="9237" width="14.7109375" style="5" customWidth="1"/>
    <col min="9238" max="9238" width="17.42578125" style="5" customWidth="1"/>
    <col min="9239" max="9239" width="15.42578125" style="5" bestFit="1" customWidth="1"/>
    <col min="9240" max="9240" width="11.85546875" style="5" bestFit="1" customWidth="1"/>
    <col min="9241" max="9241" width="13.28515625" style="5" bestFit="1" customWidth="1"/>
    <col min="9242" max="9242" width="11.85546875" style="5" bestFit="1" customWidth="1"/>
    <col min="9243" max="9243" width="13.28515625" style="5" bestFit="1" customWidth="1"/>
    <col min="9244" max="9244" width="11.85546875" style="5" bestFit="1" customWidth="1"/>
    <col min="9245" max="9245" width="13.28515625" style="5" bestFit="1" customWidth="1"/>
    <col min="9246" max="9384" width="11.42578125" style="5"/>
    <col min="9385" max="9385" width="2.28515625" style="5" customWidth="1"/>
    <col min="9386" max="9386" width="18.5703125" style="5" bestFit="1" customWidth="1"/>
    <col min="9387" max="9387" width="13.85546875" style="5" bestFit="1" customWidth="1"/>
    <col min="9388" max="9388" width="17.140625" style="5" bestFit="1" customWidth="1"/>
    <col min="9389" max="9389" width="53.42578125" style="5" bestFit="1" customWidth="1"/>
    <col min="9390" max="9390" width="5.85546875" style="5" customWidth="1"/>
    <col min="9391" max="9391" width="8.85546875" style="5" customWidth="1"/>
    <col min="9392" max="9393" width="11.7109375" style="5" bestFit="1" customWidth="1"/>
    <col min="9394" max="9394" width="6.28515625" style="5" bestFit="1" customWidth="1"/>
    <col min="9395" max="9395" width="11.7109375" style="5" bestFit="1" customWidth="1"/>
    <col min="9396" max="9396" width="15.42578125" style="5" bestFit="1" customWidth="1"/>
    <col min="9397" max="9397" width="6.28515625" style="5" bestFit="1" customWidth="1"/>
    <col min="9398" max="9398" width="11.7109375" style="5" bestFit="1" customWidth="1"/>
    <col min="9399" max="9399" width="14.85546875" style="5" bestFit="1" customWidth="1"/>
    <col min="9400" max="9400" width="6.28515625" style="5" bestFit="1" customWidth="1"/>
    <col min="9401" max="9401" width="11.7109375" style="5" bestFit="1" customWidth="1"/>
    <col min="9402" max="9402" width="14.42578125" style="5" bestFit="1" customWidth="1"/>
    <col min="9403" max="9476" width="11.42578125" style="5"/>
    <col min="9477" max="9477" width="11.140625" style="5" bestFit="1" customWidth="1"/>
    <col min="9478" max="9478" width="19.85546875" style="5" bestFit="1" customWidth="1"/>
    <col min="9479" max="9479" width="41.85546875" style="5" bestFit="1" customWidth="1"/>
    <col min="9480" max="9480" width="10.140625" style="5" bestFit="1" customWidth="1"/>
    <col min="9481" max="9481" width="8" style="5" bestFit="1" customWidth="1"/>
    <col min="9482" max="9482" width="16.28515625" style="5" customWidth="1"/>
    <col min="9483" max="9483" width="18" style="5" customWidth="1"/>
    <col min="9484" max="9484" width="9.42578125" style="5" bestFit="1" customWidth="1"/>
    <col min="9485" max="9485" width="12.85546875" style="5" customWidth="1"/>
    <col min="9486" max="9486" width="18.85546875" style="5" bestFit="1" customWidth="1"/>
    <col min="9487" max="9487" width="9.42578125" style="5" bestFit="1" customWidth="1"/>
    <col min="9488" max="9488" width="14.5703125" style="5" customWidth="1"/>
    <col min="9489" max="9489" width="17.42578125" style="5" bestFit="1" customWidth="1"/>
    <col min="9490" max="9490" width="9.42578125" style="5" bestFit="1" customWidth="1"/>
    <col min="9491" max="9491" width="15.7109375" style="5" customWidth="1"/>
    <col min="9492" max="9492" width="17.42578125" style="5" bestFit="1" customWidth="1"/>
    <col min="9493" max="9493" width="14.7109375" style="5" customWidth="1"/>
    <col min="9494" max="9494" width="17.42578125" style="5" customWidth="1"/>
    <col min="9495" max="9495" width="15.42578125" style="5" bestFit="1" customWidth="1"/>
    <col min="9496" max="9496" width="11.85546875" style="5" bestFit="1" customWidth="1"/>
    <col min="9497" max="9497" width="13.28515625" style="5" bestFit="1" customWidth="1"/>
    <col min="9498" max="9498" width="11.85546875" style="5" bestFit="1" customWidth="1"/>
    <col min="9499" max="9499" width="13.28515625" style="5" bestFit="1" customWidth="1"/>
    <col min="9500" max="9500" width="11.85546875" style="5" bestFit="1" customWidth="1"/>
    <col min="9501" max="9501" width="13.28515625" style="5" bestFit="1" customWidth="1"/>
    <col min="9502" max="9640" width="11.42578125" style="5"/>
    <col min="9641" max="9641" width="2.28515625" style="5" customWidth="1"/>
    <col min="9642" max="9642" width="18.5703125" style="5" bestFit="1" customWidth="1"/>
    <col min="9643" max="9643" width="13.85546875" style="5" bestFit="1" customWidth="1"/>
    <col min="9644" max="9644" width="17.140625" style="5" bestFit="1" customWidth="1"/>
    <col min="9645" max="9645" width="53.42578125" style="5" bestFit="1" customWidth="1"/>
    <col min="9646" max="9646" width="5.85546875" style="5" customWidth="1"/>
    <col min="9647" max="9647" width="8.85546875" style="5" customWidth="1"/>
    <col min="9648" max="9649" width="11.7109375" style="5" bestFit="1" customWidth="1"/>
    <col min="9650" max="9650" width="6.28515625" style="5" bestFit="1" customWidth="1"/>
    <col min="9651" max="9651" width="11.7109375" style="5" bestFit="1" customWidth="1"/>
    <col min="9652" max="9652" width="15.42578125" style="5" bestFit="1" customWidth="1"/>
    <col min="9653" max="9653" width="6.28515625" style="5" bestFit="1" customWidth="1"/>
    <col min="9654" max="9654" width="11.7109375" style="5" bestFit="1" customWidth="1"/>
    <col min="9655" max="9655" width="14.85546875" style="5" bestFit="1" customWidth="1"/>
    <col min="9656" max="9656" width="6.28515625" style="5" bestFit="1" customWidth="1"/>
    <col min="9657" max="9657" width="11.7109375" style="5" bestFit="1" customWidth="1"/>
    <col min="9658" max="9658" width="14.42578125" style="5" bestFit="1" customWidth="1"/>
    <col min="9659" max="9732" width="11.42578125" style="5"/>
    <col min="9733" max="9733" width="11.140625" style="5" bestFit="1" customWidth="1"/>
    <col min="9734" max="9734" width="19.85546875" style="5" bestFit="1" customWidth="1"/>
    <col min="9735" max="9735" width="41.85546875" style="5" bestFit="1" customWidth="1"/>
    <col min="9736" max="9736" width="10.140625" style="5" bestFit="1" customWidth="1"/>
    <col min="9737" max="9737" width="8" style="5" bestFit="1" customWidth="1"/>
    <col min="9738" max="9738" width="16.28515625" style="5" customWidth="1"/>
    <col min="9739" max="9739" width="18" style="5" customWidth="1"/>
    <col min="9740" max="9740" width="9.42578125" style="5" bestFit="1" customWidth="1"/>
    <col min="9741" max="9741" width="12.85546875" style="5" customWidth="1"/>
    <col min="9742" max="9742" width="18.85546875" style="5" bestFit="1" customWidth="1"/>
    <col min="9743" max="9743" width="9.42578125" style="5" bestFit="1" customWidth="1"/>
    <col min="9744" max="9744" width="14.5703125" style="5" customWidth="1"/>
    <col min="9745" max="9745" width="17.42578125" style="5" bestFit="1" customWidth="1"/>
    <col min="9746" max="9746" width="9.42578125" style="5" bestFit="1" customWidth="1"/>
    <col min="9747" max="9747" width="15.7109375" style="5" customWidth="1"/>
    <col min="9748" max="9748" width="17.42578125" style="5" bestFit="1" customWidth="1"/>
    <col min="9749" max="9749" width="14.7109375" style="5" customWidth="1"/>
    <col min="9750" max="9750" width="17.42578125" style="5" customWidth="1"/>
    <col min="9751" max="9751" width="15.42578125" style="5" bestFit="1" customWidth="1"/>
    <col min="9752" max="9752" width="11.85546875" style="5" bestFit="1" customWidth="1"/>
    <col min="9753" max="9753" width="13.28515625" style="5" bestFit="1" customWidth="1"/>
    <col min="9754" max="9754" width="11.85546875" style="5" bestFit="1" customWidth="1"/>
    <col min="9755" max="9755" width="13.28515625" style="5" bestFit="1" customWidth="1"/>
    <col min="9756" max="9756" width="11.85546875" style="5" bestFit="1" customWidth="1"/>
    <col min="9757" max="9757" width="13.28515625" style="5" bestFit="1" customWidth="1"/>
    <col min="9758" max="9896" width="11.42578125" style="5"/>
    <col min="9897" max="9897" width="2.28515625" style="5" customWidth="1"/>
    <col min="9898" max="9898" width="18.5703125" style="5" bestFit="1" customWidth="1"/>
    <col min="9899" max="9899" width="13.85546875" style="5" bestFit="1" customWidth="1"/>
    <col min="9900" max="9900" width="17.140625" style="5" bestFit="1" customWidth="1"/>
    <col min="9901" max="9901" width="53.42578125" style="5" bestFit="1" customWidth="1"/>
    <col min="9902" max="9902" width="5.85546875" style="5" customWidth="1"/>
    <col min="9903" max="9903" width="8.85546875" style="5" customWidth="1"/>
    <col min="9904" max="9905" width="11.7109375" style="5" bestFit="1" customWidth="1"/>
    <col min="9906" max="9906" width="6.28515625" style="5" bestFit="1" customWidth="1"/>
    <col min="9907" max="9907" width="11.7109375" style="5" bestFit="1" customWidth="1"/>
    <col min="9908" max="9908" width="15.42578125" style="5" bestFit="1" customWidth="1"/>
    <col min="9909" max="9909" width="6.28515625" style="5" bestFit="1" customWidth="1"/>
    <col min="9910" max="9910" width="11.7109375" style="5" bestFit="1" customWidth="1"/>
    <col min="9911" max="9911" width="14.85546875" style="5" bestFit="1" customWidth="1"/>
    <col min="9912" max="9912" width="6.28515625" style="5" bestFit="1" customWidth="1"/>
    <col min="9913" max="9913" width="11.7109375" style="5" bestFit="1" customWidth="1"/>
    <col min="9914" max="9914" width="14.42578125" style="5" bestFit="1" customWidth="1"/>
    <col min="9915" max="9988" width="11.42578125" style="5"/>
    <col min="9989" max="9989" width="11.140625" style="5" bestFit="1" customWidth="1"/>
    <col min="9990" max="9990" width="19.85546875" style="5" bestFit="1" customWidth="1"/>
    <col min="9991" max="9991" width="41.85546875" style="5" bestFit="1" customWidth="1"/>
    <col min="9992" max="9992" width="10.140625" style="5" bestFit="1" customWidth="1"/>
    <col min="9993" max="9993" width="8" style="5" bestFit="1" customWidth="1"/>
    <col min="9994" max="9994" width="16.28515625" style="5" customWidth="1"/>
    <col min="9995" max="9995" width="18" style="5" customWidth="1"/>
    <col min="9996" max="9996" width="9.42578125" style="5" bestFit="1" customWidth="1"/>
    <col min="9997" max="9997" width="12.85546875" style="5" customWidth="1"/>
    <col min="9998" max="9998" width="18.85546875" style="5" bestFit="1" customWidth="1"/>
    <col min="9999" max="9999" width="9.42578125" style="5" bestFit="1" customWidth="1"/>
    <col min="10000" max="10000" width="14.5703125" style="5" customWidth="1"/>
    <col min="10001" max="10001" width="17.42578125" style="5" bestFit="1" customWidth="1"/>
    <col min="10002" max="10002" width="9.42578125" style="5" bestFit="1" customWidth="1"/>
    <col min="10003" max="10003" width="15.7109375" style="5" customWidth="1"/>
    <col min="10004" max="10004" width="17.42578125" style="5" bestFit="1" customWidth="1"/>
    <col min="10005" max="10005" width="14.7109375" style="5" customWidth="1"/>
    <col min="10006" max="10006" width="17.42578125" style="5" customWidth="1"/>
    <col min="10007" max="10007" width="15.42578125" style="5" bestFit="1" customWidth="1"/>
    <col min="10008" max="10008" width="11.85546875" style="5" bestFit="1" customWidth="1"/>
    <col min="10009" max="10009" width="13.28515625" style="5" bestFit="1" customWidth="1"/>
    <col min="10010" max="10010" width="11.85546875" style="5" bestFit="1" customWidth="1"/>
    <col min="10011" max="10011" width="13.28515625" style="5" bestFit="1" customWidth="1"/>
    <col min="10012" max="10012" width="11.85546875" style="5" bestFit="1" customWidth="1"/>
    <col min="10013" max="10013" width="13.28515625" style="5" bestFit="1" customWidth="1"/>
    <col min="10014" max="10152" width="11.42578125" style="5"/>
    <col min="10153" max="10153" width="2.28515625" style="5" customWidth="1"/>
    <col min="10154" max="10154" width="18.5703125" style="5" bestFit="1" customWidth="1"/>
    <col min="10155" max="10155" width="13.85546875" style="5" bestFit="1" customWidth="1"/>
    <col min="10156" max="10156" width="17.140625" style="5" bestFit="1" customWidth="1"/>
    <col min="10157" max="10157" width="53.42578125" style="5" bestFit="1" customWidth="1"/>
    <col min="10158" max="10158" width="5.85546875" style="5" customWidth="1"/>
    <col min="10159" max="10159" width="8.85546875" style="5" customWidth="1"/>
    <col min="10160" max="10161" width="11.7109375" style="5" bestFit="1" customWidth="1"/>
    <col min="10162" max="10162" width="6.28515625" style="5" bestFit="1" customWidth="1"/>
    <col min="10163" max="10163" width="11.7109375" style="5" bestFit="1" customWidth="1"/>
    <col min="10164" max="10164" width="15.42578125" style="5" bestFit="1" customWidth="1"/>
    <col min="10165" max="10165" width="6.28515625" style="5" bestFit="1" customWidth="1"/>
    <col min="10166" max="10166" width="11.7109375" style="5" bestFit="1" customWidth="1"/>
    <col min="10167" max="10167" width="14.85546875" style="5" bestFit="1" customWidth="1"/>
    <col min="10168" max="10168" width="6.28515625" style="5" bestFit="1" customWidth="1"/>
    <col min="10169" max="10169" width="11.7109375" style="5" bestFit="1" customWidth="1"/>
    <col min="10170" max="10170" width="14.42578125" style="5" bestFit="1" customWidth="1"/>
    <col min="10171" max="10244" width="11.42578125" style="5"/>
    <col min="10245" max="10245" width="11.140625" style="5" bestFit="1" customWidth="1"/>
    <col min="10246" max="10246" width="19.85546875" style="5" bestFit="1" customWidth="1"/>
    <col min="10247" max="10247" width="41.85546875" style="5" bestFit="1" customWidth="1"/>
    <col min="10248" max="10248" width="10.140625" style="5" bestFit="1" customWidth="1"/>
    <col min="10249" max="10249" width="8" style="5" bestFit="1" customWidth="1"/>
    <col min="10250" max="10250" width="16.28515625" style="5" customWidth="1"/>
    <col min="10251" max="10251" width="18" style="5" customWidth="1"/>
    <col min="10252" max="10252" width="9.42578125" style="5" bestFit="1" customWidth="1"/>
    <col min="10253" max="10253" width="12.85546875" style="5" customWidth="1"/>
    <col min="10254" max="10254" width="18.85546875" style="5" bestFit="1" customWidth="1"/>
    <col min="10255" max="10255" width="9.42578125" style="5" bestFit="1" customWidth="1"/>
    <col min="10256" max="10256" width="14.5703125" style="5" customWidth="1"/>
    <col min="10257" max="10257" width="17.42578125" style="5" bestFit="1" customWidth="1"/>
    <col min="10258" max="10258" width="9.42578125" style="5" bestFit="1" customWidth="1"/>
    <col min="10259" max="10259" width="15.7109375" style="5" customWidth="1"/>
    <col min="10260" max="10260" width="17.42578125" style="5" bestFit="1" customWidth="1"/>
    <col min="10261" max="10261" width="14.7109375" style="5" customWidth="1"/>
    <col min="10262" max="10262" width="17.42578125" style="5" customWidth="1"/>
    <col min="10263" max="10263" width="15.42578125" style="5" bestFit="1" customWidth="1"/>
    <col min="10264" max="10264" width="11.85546875" style="5" bestFit="1" customWidth="1"/>
    <col min="10265" max="10265" width="13.28515625" style="5" bestFit="1" customWidth="1"/>
    <col min="10266" max="10266" width="11.85546875" style="5" bestFit="1" customWidth="1"/>
    <col min="10267" max="10267" width="13.28515625" style="5" bestFit="1" customWidth="1"/>
    <col min="10268" max="10268" width="11.85546875" style="5" bestFit="1" customWidth="1"/>
    <col min="10269" max="10269" width="13.28515625" style="5" bestFit="1" customWidth="1"/>
    <col min="10270" max="10408" width="11.42578125" style="5"/>
    <col min="10409" max="10409" width="2.28515625" style="5" customWidth="1"/>
    <col min="10410" max="10410" width="18.5703125" style="5" bestFit="1" customWidth="1"/>
    <col min="10411" max="10411" width="13.85546875" style="5" bestFit="1" customWidth="1"/>
    <col min="10412" max="10412" width="17.140625" style="5" bestFit="1" customWidth="1"/>
    <col min="10413" max="10413" width="53.42578125" style="5" bestFit="1" customWidth="1"/>
    <col min="10414" max="10414" width="5.85546875" style="5" customWidth="1"/>
    <col min="10415" max="10415" width="8.85546875" style="5" customWidth="1"/>
    <col min="10416" max="10417" width="11.7109375" style="5" bestFit="1" customWidth="1"/>
    <col min="10418" max="10418" width="6.28515625" style="5" bestFit="1" customWidth="1"/>
    <col min="10419" max="10419" width="11.7109375" style="5" bestFit="1" customWidth="1"/>
    <col min="10420" max="10420" width="15.42578125" style="5" bestFit="1" customWidth="1"/>
    <col min="10421" max="10421" width="6.28515625" style="5" bestFit="1" customWidth="1"/>
    <col min="10422" max="10422" width="11.7109375" style="5" bestFit="1" customWidth="1"/>
    <col min="10423" max="10423" width="14.85546875" style="5" bestFit="1" customWidth="1"/>
    <col min="10424" max="10424" width="6.28515625" style="5" bestFit="1" customWidth="1"/>
    <col min="10425" max="10425" width="11.7109375" style="5" bestFit="1" customWidth="1"/>
    <col min="10426" max="10426" width="14.42578125" style="5" bestFit="1" customWidth="1"/>
    <col min="10427" max="10500" width="11.42578125" style="5"/>
    <col min="10501" max="10501" width="11.140625" style="5" bestFit="1" customWidth="1"/>
    <col min="10502" max="10502" width="19.85546875" style="5" bestFit="1" customWidth="1"/>
    <col min="10503" max="10503" width="41.85546875" style="5" bestFit="1" customWidth="1"/>
    <col min="10504" max="10504" width="10.140625" style="5" bestFit="1" customWidth="1"/>
    <col min="10505" max="10505" width="8" style="5" bestFit="1" customWidth="1"/>
    <col min="10506" max="10506" width="16.28515625" style="5" customWidth="1"/>
    <col min="10507" max="10507" width="18" style="5" customWidth="1"/>
    <col min="10508" max="10508" width="9.42578125" style="5" bestFit="1" customWidth="1"/>
    <col min="10509" max="10509" width="12.85546875" style="5" customWidth="1"/>
    <col min="10510" max="10510" width="18.85546875" style="5" bestFit="1" customWidth="1"/>
    <col min="10511" max="10511" width="9.42578125" style="5" bestFit="1" customWidth="1"/>
    <col min="10512" max="10512" width="14.5703125" style="5" customWidth="1"/>
    <col min="10513" max="10513" width="17.42578125" style="5" bestFit="1" customWidth="1"/>
    <col min="10514" max="10514" width="9.42578125" style="5" bestFit="1" customWidth="1"/>
    <col min="10515" max="10515" width="15.7109375" style="5" customWidth="1"/>
    <col min="10516" max="10516" width="17.42578125" style="5" bestFit="1" customWidth="1"/>
    <col min="10517" max="10517" width="14.7109375" style="5" customWidth="1"/>
    <col min="10518" max="10518" width="17.42578125" style="5" customWidth="1"/>
    <col min="10519" max="10519" width="15.42578125" style="5" bestFit="1" customWidth="1"/>
    <col min="10520" max="10520" width="11.85546875" style="5" bestFit="1" customWidth="1"/>
    <col min="10521" max="10521" width="13.28515625" style="5" bestFit="1" customWidth="1"/>
    <col min="10522" max="10522" width="11.85546875" style="5" bestFit="1" customWidth="1"/>
    <col min="10523" max="10523" width="13.28515625" style="5" bestFit="1" customWidth="1"/>
    <col min="10524" max="10524" width="11.85546875" style="5" bestFit="1" customWidth="1"/>
    <col min="10525" max="10525" width="13.28515625" style="5" bestFit="1" customWidth="1"/>
    <col min="10526" max="10664" width="11.42578125" style="5"/>
    <col min="10665" max="10665" width="2.28515625" style="5" customWidth="1"/>
    <col min="10666" max="10666" width="18.5703125" style="5" bestFit="1" customWidth="1"/>
    <col min="10667" max="10667" width="13.85546875" style="5" bestFit="1" customWidth="1"/>
    <col min="10668" max="10668" width="17.140625" style="5" bestFit="1" customWidth="1"/>
    <col min="10669" max="10669" width="53.42578125" style="5" bestFit="1" customWidth="1"/>
    <col min="10670" max="10670" width="5.85546875" style="5" customWidth="1"/>
    <col min="10671" max="10671" width="8.85546875" style="5" customWidth="1"/>
    <col min="10672" max="10673" width="11.7109375" style="5" bestFit="1" customWidth="1"/>
    <col min="10674" max="10674" width="6.28515625" style="5" bestFit="1" customWidth="1"/>
    <col min="10675" max="10675" width="11.7109375" style="5" bestFit="1" customWidth="1"/>
    <col min="10676" max="10676" width="15.42578125" style="5" bestFit="1" customWidth="1"/>
    <col min="10677" max="10677" width="6.28515625" style="5" bestFit="1" customWidth="1"/>
    <col min="10678" max="10678" width="11.7109375" style="5" bestFit="1" customWidth="1"/>
    <col min="10679" max="10679" width="14.85546875" style="5" bestFit="1" customWidth="1"/>
    <col min="10680" max="10680" width="6.28515625" style="5" bestFit="1" customWidth="1"/>
    <col min="10681" max="10681" width="11.7109375" style="5" bestFit="1" customWidth="1"/>
    <col min="10682" max="10682" width="14.42578125" style="5" bestFit="1" customWidth="1"/>
    <col min="10683" max="10756" width="11.42578125" style="5"/>
    <col min="10757" max="10757" width="11.140625" style="5" bestFit="1" customWidth="1"/>
    <col min="10758" max="10758" width="19.85546875" style="5" bestFit="1" customWidth="1"/>
    <col min="10759" max="10759" width="41.85546875" style="5" bestFit="1" customWidth="1"/>
    <col min="10760" max="10760" width="10.140625" style="5" bestFit="1" customWidth="1"/>
    <col min="10761" max="10761" width="8" style="5" bestFit="1" customWidth="1"/>
    <col min="10762" max="10762" width="16.28515625" style="5" customWidth="1"/>
    <col min="10763" max="10763" width="18" style="5" customWidth="1"/>
    <col min="10764" max="10764" width="9.42578125" style="5" bestFit="1" customWidth="1"/>
    <col min="10765" max="10765" width="12.85546875" style="5" customWidth="1"/>
    <col min="10766" max="10766" width="18.85546875" style="5" bestFit="1" customWidth="1"/>
    <col min="10767" max="10767" width="9.42578125" style="5" bestFit="1" customWidth="1"/>
    <col min="10768" max="10768" width="14.5703125" style="5" customWidth="1"/>
    <col min="10769" max="10769" width="17.42578125" style="5" bestFit="1" customWidth="1"/>
    <col min="10770" max="10770" width="9.42578125" style="5" bestFit="1" customWidth="1"/>
    <col min="10771" max="10771" width="15.7109375" style="5" customWidth="1"/>
    <col min="10772" max="10772" width="17.42578125" style="5" bestFit="1" customWidth="1"/>
    <col min="10773" max="10773" width="14.7109375" style="5" customWidth="1"/>
    <col min="10774" max="10774" width="17.42578125" style="5" customWidth="1"/>
    <col min="10775" max="10775" width="15.42578125" style="5" bestFit="1" customWidth="1"/>
    <col min="10776" max="10776" width="11.85546875" style="5" bestFit="1" customWidth="1"/>
    <col min="10777" max="10777" width="13.28515625" style="5" bestFit="1" customWidth="1"/>
    <col min="10778" max="10778" width="11.85546875" style="5" bestFit="1" customWidth="1"/>
    <col min="10779" max="10779" width="13.28515625" style="5" bestFit="1" customWidth="1"/>
    <col min="10780" max="10780" width="11.85546875" style="5" bestFit="1" customWidth="1"/>
    <col min="10781" max="10781" width="13.28515625" style="5" bestFit="1" customWidth="1"/>
    <col min="10782" max="10920" width="11.42578125" style="5"/>
    <col min="10921" max="10921" width="2.28515625" style="5" customWidth="1"/>
    <col min="10922" max="10922" width="18.5703125" style="5" bestFit="1" customWidth="1"/>
    <col min="10923" max="10923" width="13.85546875" style="5" bestFit="1" customWidth="1"/>
    <col min="10924" max="10924" width="17.140625" style="5" bestFit="1" customWidth="1"/>
    <col min="10925" max="10925" width="53.42578125" style="5" bestFit="1" customWidth="1"/>
    <col min="10926" max="10926" width="5.85546875" style="5" customWidth="1"/>
    <col min="10927" max="10927" width="8.85546875" style="5" customWidth="1"/>
    <col min="10928" max="10929" width="11.7109375" style="5" bestFit="1" customWidth="1"/>
    <col min="10930" max="10930" width="6.28515625" style="5" bestFit="1" customWidth="1"/>
    <col min="10931" max="10931" width="11.7109375" style="5" bestFit="1" customWidth="1"/>
    <col min="10932" max="10932" width="15.42578125" style="5" bestFit="1" customWidth="1"/>
    <col min="10933" max="10933" width="6.28515625" style="5" bestFit="1" customWidth="1"/>
    <col min="10934" max="10934" width="11.7109375" style="5" bestFit="1" customWidth="1"/>
    <col min="10935" max="10935" width="14.85546875" style="5" bestFit="1" customWidth="1"/>
    <col min="10936" max="10936" width="6.28515625" style="5" bestFit="1" customWidth="1"/>
    <col min="10937" max="10937" width="11.7109375" style="5" bestFit="1" customWidth="1"/>
    <col min="10938" max="10938" width="14.42578125" style="5" bestFit="1" customWidth="1"/>
    <col min="10939" max="11012" width="11.42578125" style="5"/>
    <col min="11013" max="11013" width="11.140625" style="5" bestFit="1" customWidth="1"/>
    <col min="11014" max="11014" width="19.85546875" style="5" bestFit="1" customWidth="1"/>
    <col min="11015" max="11015" width="41.85546875" style="5" bestFit="1" customWidth="1"/>
    <col min="11016" max="11016" width="10.140625" style="5" bestFit="1" customWidth="1"/>
    <col min="11017" max="11017" width="8" style="5" bestFit="1" customWidth="1"/>
    <col min="11018" max="11018" width="16.28515625" style="5" customWidth="1"/>
    <col min="11019" max="11019" width="18" style="5" customWidth="1"/>
    <col min="11020" max="11020" width="9.42578125" style="5" bestFit="1" customWidth="1"/>
    <col min="11021" max="11021" width="12.85546875" style="5" customWidth="1"/>
    <col min="11022" max="11022" width="18.85546875" style="5" bestFit="1" customWidth="1"/>
    <col min="11023" max="11023" width="9.42578125" style="5" bestFit="1" customWidth="1"/>
    <col min="11024" max="11024" width="14.5703125" style="5" customWidth="1"/>
    <col min="11025" max="11025" width="17.42578125" style="5" bestFit="1" customWidth="1"/>
    <col min="11026" max="11026" width="9.42578125" style="5" bestFit="1" customWidth="1"/>
    <col min="11027" max="11027" width="15.7109375" style="5" customWidth="1"/>
    <col min="11028" max="11028" width="17.42578125" style="5" bestFit="1" customWidth="1"/>
    <col min="11029" max="11029" width="14.7109375" style="5" customWidth="1"/>
    <col min="11030" max="11030" width="17.42578125" style="5" customWidth="1"/>
    <col min="11031" max="11031" width="15.42578125" style="5" bestFit="1" customWidth="1"/>
    <col min="11032" max="11032" width="11.85546875" style="5" bestFit="1" customWidth="1"/>
    <col min="11033" max="11033" width="13.28515625" style="5" bestFit="1" customWidth="1"/>
    <col min="11034" max="11034" width="11.85546875" style="5" bestFit="1" customWidth="1"/>
    <col min="11035" max="11035" width="13.28515625" style="5" bestFit="1" customWidth="1"/>
    <col min="11036" max="11036" width="11.85546875" style="5" bestFit="1" customWidth="1"/>
    <col min="11037" max="11037" width="13.28515625" style="5" bestFit="1" customWidth="1"/>
    <col min="11038" max="11176" width="11.42578125" style="5"/>
    <col min="11177" max="11177" width="2.28515625" style="5" customWidth="1"/>
    <col min="11178" max="11178" width="18.5703125" style="5" bestFit="1" customWidth="1"/>
    <col min="11179" max="11179" width="13.85546875" style="5" bestFit="1" customWidth="1"/>
    <col min="11180" max="11180" width="17.140625" style="5" bestFit="1" customWidth="1"/>
    <col min="11181" max="11181" width="53.42578125" style="5" bestFit="1" customWidth="1"/>
    <col min="11182" max="11182" width="5.85546875" style="5" customWidth="1"/>
    <col min="11183" max="11183" width="8.85546875" style="5" customWidth="1"/>
    <col min="11184" max="11185" width="11.7109375" style="5" bestFit="1" customWidth="1"/>
    <col min="11186" max="11186" width="6.28515625" style="5" bestFit="1" customWidth="1"/>
    <col min="11187" max="11187" width="11.7109375" style="5" bestFit="1" customWidth="1"/>
    <col min="11188" max="11188" width="15.42578125" style="5" bestFit="1" customWidth="1"/>
    <col min="11189" max="11189" width="6.28515625" style="5" bestFit="1" customWidth="1"/>
    <col min="11190" max="11190" width="11.7109375" style="5" bestFit="1" customWidth="1"/>
    <col min="11191" max="11191" width="14.85546875" style="5" bestFit="1" customWidth="1"/>
    <col min="11192" max="11192" width="6.28515625" style="5" bestFit="1" customWidth="1"/>
    <col min="11193" max="11193" width="11.7109375" style="5" bestFit="1" customWidth="1"/>
    <col min="11194" max="11194" width="14.42578125" style="5" bestFit="1" customWidth="1"/>
    <col min="11195" max="11268" width="11.42578125" style="5"/>
    <col min="11269" max="11269" width="11.140625" style="5" bestFit="1" customWidth="1"/>
    <col min="11270" max="11270" width="19.85546875" style="5" bestFit="1" customWidth="1"/>
    <col min="11271" max="11271" width="41.85546875" style="5" bestFit="1" customWidth="1"/>
    <col min="11272" max="11272" width="10.140625" style="5" bestFit="1" customWidth="1"/>
    <col min="11273" max="11273" width="8" style="5" bestFit="1" customWidth="1"/>
    <col min="11274" max="11274" width="16.28515625" style="5" customWidth="1"/>
    <col min="11275" max="11275" width="18" style="5" customWidth="1"/>
    <col min="11276" max="11276" width="9.42578125" style="5" bestFit="1" customWidth="1"/>
    <col min="11277" max="11277" width="12.85546875" style="5" customWidth="1"/>
    <col min="11278" max="11278" width="18.85546875" style="5" bestFit="1" customWidth="1"/>
    <col min="11279" max="11279" width="9.42578125" style="5" bestFit="1" customWidth="1"/>
    <col min="11280" max="11280" width="14.5703125" style="5" customWidth="1"/>
    <col min="11281" max="11281" width="17.42578125" style="5" bestFit="1" customWidth="1"/>
    <col min="11282" max="11282" width="9.42578125" style="5" bestFit="1" customWidth="1"/>
    <col min="11283" max="11283" width="15.7109375" style="5" customWidth="1"/>
    <col min="11284" max="11284" width="17.42578125" style="5" bestFit="1" customWidth="1"/>
    <col min="11285" max="11285" width="14.7109375" style="5" customWidth="1"/>
    <col min="11286" max="11286" width="17.42578125" style="5" customWidth="1"/>
    <col min="11287" max="11287" width="15.42578125" style="5" bestFit="1" customWidth="1"/>
    <col min="11288" max="11288" width="11.85546875" style="5" bestFit="1" customWidth="1"/>
    <col min="11289" max="11289" width="13.28515625" style="5" bestFit="1" customWidth="1"/>
    <col min="11290" max="11290" width="11.85546875" style="5" bestFit="1" customWidth="1"/>
    <col min="11291" max="11291" width="13.28515625" style="5" bestFit="1" customWidth="1"/>
    <col min="11292" max="11292" width="11.85546875" style="5" bestFit="1" customWidth="1"/>
    <col min="11293" max="11293" width="13.28515625" style="5" bestFit="1" customWidth="1"/>
    <col min="11294" max="11432" width="11.42578125" style="5"/>
    <col min="11433" max="11433" width="2.28515625" style="5" customWidth="1"/>
    <col min="11434" max="11434" width="18.5703125" style="5" bestFit="1" customWidth="1"/>
    <col min="11435" max="11435" width="13.85546875" style="5" bestFit="1" customWidth="1"/>
    <col min="11436" max="11436" width="17.140625" style="5" bestFit="1" customWidth="1"/>
    <col min="11437" max="11437" width="53.42578125" style="5" bestFit="1" customWidth="1"/>
    <col min="11438" max="11438" width="5.85546875" style="5" customWidth="1"/>
    <col min="11439" max="11439" width="8.85546875" style="5" customWidth="1"/>
    <col min="11440" max="11441" width="11.7109375" style="5" bestFit="1" customWidth="1"/>
    <col min="11442" max="11442" width="6.28515625" style="5" bestFit="1" customWidth="1"/>
    <col min="11443" max="11443" width="11.7109375" style="5" bestFit="1" customWidth="1"/>
    <col min="11444" max="11444" width="15.42578125" style="5" bestFit="1" customWidth="1"/>
    <col min="11445" max="11445" width="6.28515625" style="5" bestFit="1" customWidth="1"/>
    <col min="11446" max="11446" width="11.7109375" style="5" bestFit="1" customWidth="1"/>
    <col min="11447" max="11447" width="14.85546875" style="5" bestFit="1" customWidth="1"/>
    <col min="11448" max="11448" width="6.28515625" style="5" bestFit="1" customWidth="1"/>
    <col min="11449" max="11449" width="11.7109375" style="5" bestFit="1" customWidth="1"/>
    <col min="11450" max="11450" width="14.42578125" style="5" bestFit="1" customWidth="1"/>
    <col min="11451" max="11524" width="11.42578125" style="5"/>
    <col min="11525" max="11525" width="11.140625" style="5" bestFit="1" customWidth="1"/>
    <col min="11526" max="11526" width="19.85546875" style="5" bestFit="1" customWidth="1"/>
    <col min="11527" max="11527" width="41.85546875" style="5" bestFit="1" customWidth="1"/>
    <col min="11528" max="11528" width="10.140625" style="5" bestFit="1" customWidth="1"/>
    <col min="11529" max="11529" width="8" style="5" bestFit="1" customWidth="1"/>
    <col min="11530" max="11530" width="16.28515625" style="5" customWidth="1"/>
    <col min="11531" max="11531" width="18" style="5" customWidth="1"/>
    <col min="11532" max="11532" width="9.42578125" style="5" bestFit="1" customWidth="1"/>
    <col min="11533" max="11533" width="12.85546875" style="5" customWidth="1"/>
    <col min="11534" max="11534" width="18.85546875" style="5" bestFit="1" customWidth="1"/>
    <col min="11535" max="11535" width="9.42578125" style="5" bestFit="1" customWidth="1"/>
    <col min="11536" max="11536" width="14.5703125" style="5" customWidth="1"/>
    <col min="11537" max="11537" width="17.42578125" style="5" bestFit="1" customWidth="1"/>
    <col min="11538" max="11538" width="9.42578125" style="5" bestFit="1" customWidth="1"/>
    <col min="11539" max="11539" width="15.7109375" style="5" customWidth="1"/>
    <col min="11540" max="11540" width="17.42578125" style="5" bestFit="1" customWidth="1"/>
    <col min="11541" max="11541" width="14.7109375" style="5" customWidth="1"/>
    <col min="11542" max="11542" width="17.42578125" style="5" customWidth="1"/>
    <col min="11543" max="11543" width="15.42578125" style="5" bestFit="1" customWidth="1"/>
    <col min="11544" max="11544" width="11.85546875" style="5" bestFit="1" customWidth="1"/>
    <col min="11545" max="11545" width="13.28515625" style="5" bestFit="1" customWidth="1"/>
    <col min="11546" max="11546" width="11.85546875" style="5" bestFit="1" customWidth="1"/>
    <col min="11547" max="11547" width="13.28515625" style="5" bestFit="1" customWidth="1"/>
    <col min="11548" max="11548" width="11.85546875" style="5" bestFit="1" customWidth="1"/>
    <col min="11549" max="11549" width="13.28515625" style="5" bestFit="1" customWidth="1"/>
    <col min="11550" max="11688" width="11.42578125" style="5"/>
    <col min="11689" max="11689" width="2.28515625" style="5" customWidth="1"/>
    <col min="11690" max="11690" width="18.5703125" style="5" bestFit="1" customWidth="1"/>
    <col min="11691" max="11691" width="13.85546875" style="5" bestFit="1" customWidth="1"/>
    <col min="11692" max="11692" width="17.140625" style="5" bestFit="1" customWidth="1"/>
    <col min="11693" max="11693" width="53.42578125" style="5" bestFit="1" customWidth="1"/>
    <col min="11694" max="11694" width="5.85546875" style="5" customWidth="1"/>
    <col min="11695" max="11695" width="8.85546875" style="5" customWidth="1"/>
    <col min="11696" max="11697" width="11.7109375" style="5" bestFit="1" customWidth="1"/>
    <col min="11698" max="11698" width="6.28515625" style="5" bestFit="1" customWidth="1"/>
    <col min="11699" max="11699" width="11.7109375" style="5" bestFit="1" customWidth="1"/>
    <col min="11700" max="11700" width="15.42578125" style="5" bestFit="1" customWidth="1"/>
    <col min="11701" max="11701" width="6.28515625" style="5" bestFit="1" customWidth="1"/>
    <col min="11702" max="11702" width="11.7109375" style="5" bestFit="1" customWidth="1"/>
    <col min="11703" max="11703" width="14.85546875" style="5" bestFit="1" customWidth="1"/>
    <col min="11704" max="11704" width="6.28515625" style="5" bestFit="1" customWidth="1"/>
    <col min="11705" max="11705" width="11.7109375" style="5" bestFit="1" customWidth="1"/>
    <col min="11706" max="11706" width="14.42578125" style="5" bestFit="1" customWidth="1"/>
    <col min="11707" max="11780" width="11.42578125" style="5"/>
    <col min="11781" max="11781" width="11.140625" style="5" bestFit="1" customWidth="1"/>
    <col min="11782" max="11782" width="19.85546875" style="5" bestFit="1" customWidth="1"/>
    <col min="11783" max="11783" width="41.85546875" style="5" bestFit="1" customWidth="1"/>
    <col min="11784" max="11784" width="10.140625" style="5" bestFit="1" customWidth="1"/>
    <col min="11785" max="11785" width="8" style="5" bestFit="1" customWidth="1"/>
    <col min="11786" max="11786" width="16.28515625" style="5" customWidth="1"/>
    <col min="11787" max="11787" width="18" style="5" customWidth="1"/>
    <col min="11788" max="11788" width="9.42578125" style="5" bestFit="1" customWidth="1"/>
    <col min="11789" max="11789" width="12.85546875" style="5" customWidth="1"/>
    <col min="11790" max="11790" width="18.85546875" style="5" bestFit="1" customWidth="1"/>
    <col min="11791" max="11791" width="9.42578125" style="5" bestFit="1" customWidth="1"/>
    <col min="11792" max="11792" width="14.5703125" style="5" customWidth="1"/>
    <col min="11793" max="11793" width="17.42578125" style="5" bestFit="1" customWidth="1"/>
    <col min="11794" max="11794" width="9.42578125" style="5" bestFit="1" customWidth="1"/>
    <col min="11795" max="11795" width="15.7109375" style="5" customWidth="1"/>
    <col min="11796" max="11796" width="17.42578125" style="5" bestFit="1" customWidth="1"/>
    <col min="11797" max="11797" width="14.7109375" style="5" customWidth="1"/>
    <col min="11798" max="11798" width="17.42578125" style="5" customWidth="1"/>
    <col min="11799" max="11799" width="15.42578125" style="5" bestFit="1" customWidth="1"/>
    <col min="11800" max="11800" width="11.85546875" style="5" bestFit="1" customWidth="1"/>
    <col min="11801" max="11801" width="13.28515625" style="5" bestFit="1" customWidth="1"/>
    <col min="11802" max="11802" width="11.85546875" style="5" bestFit="1" customWidth="1"/>
    <col min="11803" max="11803" width="13.28515625" style="5" bestFit="1" customWidth="1"/>
    <col min="11804" max="11804" width="11.85546875" style="5" bestFit="1" customWidth="1"/>
    <col min="11805" max="11805" width="13.28515625" style="5" bestFit="1" customWidth="1"/>
    <col min="11806" max="11944" width="11.42578125" style="5"/>
    <col min="11945" max="11945" width="2.28515625" style="5" customWidth="1"/>
    <col min="11946" max="11946" width="18.5703125" style="5" bestFit="1" customWidth="1"/>
    <col min="11947" max="11947" width="13.85546875" style="5" bestFit="1" customWidth="1"/>
    <col min="11948" max="11948" width="17.140625" style="5" bestFit="1" customWidth="1"/>
    <col min="11949" max="11949" width="53.42578125" style="5" bestFit="1" customWidth="1"/>
    <col min="11950" max="11950" width="5.85546875" style="5" customWidth="1"/>
    <col min="11951" max="11951" width="8.85546875" style="5" customWidth="1"/>
    <col min="11952" max="11953" width="11.7109375" style="5" bestFit="1" customWidth="1"/>
    <col min="11954" max="11954" width="6.28515625" style="5" bestFit="1" customWidth="1"/>
    <col min="11955" max="11955" width="11.7109375" style="5" bestFit="1" customWidth="1"/>
    <col min="11956" max="11956" width="15.42578125" style="5" bestFit="1" customWidth="1"/>
    <col min="11957" max="11957" width="6.28515625" style="5" bestFit="1" customWidth="1"/>
    <col min="11958" max="11958" width="11.7109375" style="5" bestFit="1" customWidth="1"/>
    <col min="11959" max="11959" width="14.85546875" style="5" bestFit="1" customWidth="1"/>
    <col min="11960" max="11960" width="6.28515625" style="5" bestFit="1" customWidth="1"/>
    <col min="11961" max="11961" width="11.7109375" style="5" bestFit="1" customWidth="1"/>
    <col min="11962" max="11962" width="14.42578125" style="5" bestFit="1" customWidth="1"/>
    <col min="11963" max="12036" width="11.42578125" style="5"/>
    <col min="12037" max="12037" width="11.140625" style="5" bestFit="1" customWidth="1"/>
    <col min="12038" max="12038" width="19.85546875" style="5" bestFit="1" customWidth="1"/>
    <col min="12039" max="12039" width="41.85546875" style="5" bestFit="1" customWidth="1"/>
    <col min="12040" max="12040" width="10.140625" style="5" bestFit="1" customWidth="1"/>
    <col min="12041" max="12041" width="8" style="5" bestFit="1" customWidth="1"/>
    <col min="12042" max="12042" width="16.28515625" style="5" customWidth="1"/>
    <col min="12043" max="12043" width="18" style="5" customWidth="1"/>
    <col min="12044" max="12044" width="9.42578125" style="5" bestFit="1" customWidth="1"/>
    <col min="12045" max="12045" width="12.85546875" style="5" customWidth="1"/>
    <col min="12046" max="12046" width="18.85546875" style="5" bestFit="1" customWidth="1"/>
    <col min="12047" max="12047" width="9.42578125" style="5" bestFit="1" customWidth="1"/>
    <col min="12048" max="12048" width="14.5703125" style="5" customWidth="1"/>
    <col min="12049" max="12049" width="17.42578125" style="5" bestFit="1" customWidth="1"/>
    <col min="12050" max="12050" width="9.42578125" style="5" bestFit="1" customWidth="1"/>
    <col min="12051" max="12051" width="15.7109375" style="5" customWidth="1"/>
    <col min="12052" max="12052" width="17.42578125" style="5" bestFit="1" customWidth="1"/>
    <col min="12053" max="12053" width="14.7109375" style="5" customWidth="1"/>
    <col min="12054" max="12054" width="17.42578125" style="5" customWidth="1"/>
    <col min="12055" max="12055" width="15.42578125" style="5" bestFit="1" customWidth="1"/>
    <col min="12056" max="12056" width="11.85546875" style="5" bestFit="1" customWidth="1"/>
    <col min="12057" max="12057" width="13.28515625" style="5" bestFit="1" customWidth="1"/>
    <col min="12058" max="12058" width="11.85546875" style="5" bestFit="1" customWidth="1"/>
    <col min="12059" max="12059" width="13.28515625" style="5" bestFit="1" customWidth="1"/>
    <col min="12060" max="12060" width="11.85546875" style="5" bestFit="1" customWidth="1"/>
    <col min="12061" max="12061" width="13.28515625" style="5" bestFit="1" customWidth="1"/>
    <col min="12062" max="12200" width="11.42578125" style="5"/>
    <col min="12201" max="12201" width="2.28515625" style="5" customWidth="1"/>
    <col min="12202" max="12202" width="18.5703125" style="5" bestFit="1" customWidth="1"/>
    <col min="12203" max="12203" width="13.85546875" style="5" bestFit="1" customWidth="1"/>
    <col min="12204" max="12204" width="17.140625" style="5" bestFit="1" customWidth="1"/>
    <col min="12205" max="12205" width="53.42578125" style="5" bestFit="1" customWidth="1"/>
    <col min="12206" max="12206" width="5.85546875" style="5" customWidth="1"/>
    <col min="12207" max="12207" width="8.85546875" style="5" customWidth="1"/>
    <col min="12208" max="12209" width="11.7109375" style="5" bestFit="1" customWidth="1"/>
    <col min="12210" max="12210" width="6.28515625" style="5" bestFit="1" customWidth="1"/>
    <col min="12211" max="12211" width="11.7109375" style="5" bestFit="1" customWidth="1"/>
    <col min="12212" max="12212" width="15.42578125" style="5" bestFit="1" customWidth="1"/>
    <col min="12213" max="12213" width="6.28515625" style="5" bestFit="1" customWidth="1"/>
    <col min="12214" max="12214" width="11.7109375" style="5" bestFit="1" customWidth="1"/>
    <col min="12215" max="12215" width="14.85546875" style="5" bestFit="1" customWidth="1"/>
    <col min="12216" max="12216" width="6.28515625" style="5" bestFit="1" customWidth="1"/>
    <col min="12217" max="12217" width="11.7109375" style="5" bestFit="1" customWidth="1"/>
    <col min="12218" max="12218" width="14.42578125" style="5" bestFit="1" customWidth="1"/>
    <col min="12219" max="12292" width="11.42578125" style="5"/>
    <col min="12293" max="12293" width="11.140625" style="5" bestFit="1" customWidth="1"/>
    <col min="12294" max="12294" width="19.85546875" style="5" bestFit="1" customWidth="1"/>
    <col min="12295" max="12295" width="41.85546875" style="5" bestFit="1" customWidth="1"/>
    <col min="12296" max="12296" width="10.140625" style="5" bestFit="1" customWidth="1"/>
    <col min="12297" max="12297" width="8" style="5" bestFit="1" customWidth="1"/>
    <col min="12298" max="12298" width="16.28515625" style="5" customWidth="1"/>
    <col min="12299" max="12299" width="18" style="5" customWidth="1"/>
    <col min="12300" max="12300" width="9.42578125" style="5" bestFit="1" customWidth="1"/>
    <col min="12301" max="12301" width="12.85546875" style="5" customWidth="1"/>
    <col min="12302" max="12302" width="18.85546875" style="5" bestFit="1" customWidth="1"/>
    <col min="12303" max="12303" width="9.42578125" style="5" bestFit="1" customWidth="1"/>
    <col min="12304" max="12304" width="14.5703125" style="5" customWidth="1"/>
    <col min="12305" max="12305" width="17.42578125" style="5" bestFit="1" customWidth="1"/>
    <col min="12306" max="12306" width="9.42578125" style="5" bestFit="1" customWidth="1"/>
    <col min="12307" max="12307" width="15.7109375" style="5" customWidth="1"/>
    <col min="12308" max="12308" width="17.42578125" style="5" bestFit="1" customWidth="1"/>
    <col min="12309" max="12309" width="14.7109375" style="5" customWidth="1"/>
    <col min="12310" max="12310" width="17.42578125" style="5" customWidth="1"/>
    <col min="12311" max="12311" width="15.42578125" style="5" bestFit="1" customWidth="1"/>
    <col min="12312" max="12312" width="11.85546875" style="5" bestFit="1" customWidth="1"/>
    <col min="12313" max="12313" width="13.28515625" style="5" bestFit="1" customWidth="1"/>
    <col min="12314" max="12314" width="11.85546875" style="5" bestFit="1" customWidth="1"/>
    <col min="12315" max="12315" width="13.28515625" style="5" bestFit="1" customWidth="1"/>
    <col min="12316" max="12316" width="11.85546875" style="5" bestFit="1" customWidth="1"/>
    <col min="12317" max="12317" width="13.28515625" style="5" bestFit="1" customWidth="1"/>
    <col min="12318" max="12456" width="11.42578125" style="5"/>
    <col min="12457" max="12457" width="2.28515625" style="5" customWidth="1"/>
    <col min="12458" max="12458" width="18.5703125" style="5" bestFit="1" customWidth="1"/>
    <col min="12459" max="12459" width="13.85546875" style="5" bestFit="1" customWidth="1"/>
    <col min="12460" max="12460" width="17.140625" style="5" bestFit="1" customWidth="1"/>
    <col min="12461" max="12461" width="53.42578125" style="5" bestFit="1" customWidth="1"/>
    <col min="12462" max="12462" width="5.85546875" style="5" customWidth="1"/>
    <col min="12463" max="12463" width="8.85546875" style="5" customWidth="1"/>
    <col min="12464" max="12465" width="11.7109375" style="5" bestFit="1" customWidth="1"/>
    <col min="12466" max="12466" width="6.28515625" style="5" bestFit="1" customWidth="1"/>
    <col min="12467" max="12467" width="11.7109375" style="5" bestFit="1" customWidth="1"/>
    <col min="12468" max="12468" width="15.42578125" style="5" bestFit="1" customWidth="1"/>
    <col min="12469" max="12469" width="6.28515625" style="5" bestFit="1" customWidth="1"/>
    <col min="12470" max="12470" width="11.7109375" style="5" bestFit="1" customWidth="1"/>
    <col min="12471" max="12471" width="14.85546875" style="5" bestFit="1" customWidth="1"/>
    <col min="12472" max="12472" width="6.28515625" style="5" bestFit="1" customWidth="1"/>
    <col min="12473" max="12473" width="11.7109375" style="5" bestFit="1" customWidth="1"/>
    <col min="12474" max="12474" width="14.42578125" style="5" bestFit="1" customWidth="1"/>
    <col min="12475" max="12548" width="11.42578125" style="5"/>
    <col min="12549" max="12549" width="11.140625" style="5" bestFit="1" customWidth="1"/>
    <col min="12550" max="12550" width="19.85546875" style="5" bestFit="1" customWidth="1"/>
    <col min="12551" max="12551" width="41.85546875" style="5" bestFit="1" customWidth="1"/>
    <col min="12552" max="12552" width="10.140625" style="5" bestFit="1" customWidth="1"/>
    <col min="12553" max="12553" width="8" style="5" bestFit="1" customWidth="1"/>
    <col min="12554" max="12554" width="16.28515625" style="5" customWidth="1"/>
    <col min="12555" max="12555" width="18" style="5" customWidth="1"/>
    <col min="12556" max="12556" width="9.42578125" style="5" bestFit="1" customWidth="1"/>
    <col min="12557" max="12557" width="12.85546875" style="5" customWidth="1"/>
    <col min="12558" max="12558" width="18.85546875" style="5" bestFit="1" customWidth="1"/>
    <col min="12559" max="12559" width="9.42578125" style="5" bestFit="1" customWidth="1"/>
    <col min="12560" max="12560" width="14.5703125" style="5" customWidth="1"/>
    <col min="12561" max="12561" width="17.42578125" style="5" bestFit="1" customWidth="1"/>
    <col min="12562" max="12562" width="9.42578125" style="5" bestFit="1" customWidth="1"/>
    <col min="12563" max="12563" width="15.7109375" style="5" customWidth="1"/>
    <col min="12564" max="12564" width="17.42578125" style="5" bestFit="1" customWidth="1"/>
    <col min="12565" max="12565" width="14.7109375" style="5" customWidth="1"/>
    <col min="12566" max="12566" width="17.42578125" style="5" customWidth="1"/>
    <col min="12567" max="12567" width="15.42578125" style="5" bestFit="1" customWidth="1"/>
    <col min="12568" max="12568" width="11.85546875" style="5" bestFit="1" customWidth="1"/>
    <col min="12569" max="12569" width="13.28515625" style="5" bestFit="1" customWidth="1"/>
    <col min="12570" max="12570" width="11.85546875" style="5" bestFit="1" customWidth="1"/>
    <col min="12571" max="12571" width="13.28515625" style="5" bestFit="1" customWidth="1"/>
    <col min="12572" max="12572" width="11.85546875" style="5" bestFit="1" customWidth="1"/>
    <col min="12573" max="12573" width="13.28515625" style="5" bestFit="1" customWidth="1"/>
    <col min="12574" max="12712" width="11.42578125" style="5"/>
    <col min="12713" max="12713" width="2.28515625" style="5" customWidth="1"/>
    <col min="12714" max="12714" width="18.5703125" style="5" bestFit="1" customWidth="1"/>
    <col min="12715" max="12715" width="13.85546875" style="5" bestFit="1" customWidth="1"/>
    <col min="12716" max="12716" width="17.140625" style="5" bestFit="1" customWidth="1"/>
    <col min="12717" max="12717" width="53.42578125" style="5" bestFit="1" customWidth="1"/>
    <col min="12718" max="12718" width="5.85546875" style="5" customWidth="1"/>
    <col min="12719" max="12719" width="8.85546875" style="5" customWidth="1"/>
    <col min="12720" max="12721" width="11.7109375" style="5" bestFit="1" customWidth="1"/>
    <col min="12722" max="12722" width="6.28515625" style="5" bestFit="1" customWidth="1"/>
    <col min="12723" max="12723" width="11.7109375" style="5" bestFit="1" customWidth="1"/>
    <col min="12724" max="12724" width="15.42578125" style="5" bestFit="1" customWidth="1"/>
    <col min="12725" max="12725" width="6.28515625" style="5" bestFit="1" customWidth="1"/>
    <col min="12726" max="12726" width="11.7109375" style="5" bestFit="1" customWidth="1"/>
    <col min="12727" max="12727" width="14.85546875" style="5" bestFit="1" customWidth="1"/>
    <col min="12728" max="12728" width="6.28515625" style="5" bestFit="1" customWidth="1"/>
    <col min="12729" max="12729" width="11.7109375" style="5" bestFit="1" customWidth="1"/>
    <col min="12730" max="12730" width="14.42578125" style="5" bestFit="1" customWidth="1"/>
    <col min="12731" max="12804" width="11.42578125" style="5"/>
    <col min="12805" max="12805" width="11.140625" style="5" bestFit="1" customWidth="1"/>
    <col min="12806" max="12806" width="19.85546875" style="5" bestFit="1" customWidth="1"/>
    <col min="12807" max="12807" width="41.85546875" style="5" bestFit="1" customWidth="1"/>
    <col min="12808" max="12808" width="10.140625" style="5" bestFit="1" customWidth="1"/>
    <col min="12809" max="12809" width="8" style="5" bestFit="1" customWidth="1"/>
    <col min="12810" max="12810" width="16.28515625" style="5" customWidth="1"/>
    <col min="12811" max="12811" width="18" style="5" customWidth="1"/>
    <col min="12812" max="12812" width="9.42578125" style="5" bestFit="1" customWidth="1"/>
    <col min="12813" max="12813" width="12.85546875" style="5" customWidth="1"/>
    <col min="12814" max="12814" width="18.85546875" style="5" bestFit="1" customWidth="1"/>
    <col min="12815" max="12815" width="9.42578125" style="5" bestFit="1" customWidth="1"/>
    <col min="12816" max="12816" width="14.5703125" style="5" customWidth="1"/>
    <col min="12817" max="12817" width="17.42578125" style="5" bestFit="1" customWidth="1"/>
    <col min="12818" max="12818" width="9.42578125" style="5" bestFit="1" customWidth="1"/>
    <col min="12819" max="12819" width="15.7109375" style="5" customWidth="1"/>
    <col min="12820" max="12820" width="17.42578125" style="5" bestFit="1" customWidth="1"/>
    <col min="12821" max="12821" width="14.7109375" style="5" customWidth="1"/>
    <col min="12822" max="12822" width="17.42578125" style="5" customWidth="1"/>
    <col min="12823" max="12823" width="15.42578125" style="5" bestFit="1" customWidth="1"/>
    <col min="12824" max="12824" width="11.85546875" style="5" bestFit="1" customWidth="1"/>
    <col min="12825" max="12825" width="13.28515625" style="5" bestFit="1" customWidth="1"/>
    <col min="12826" max="12826" width="11.85546875" style="5" bestFit="1" customWidth="1"/>
    <col min="12827" max="12827" width="13.28515625" style="5" bestFit="1" customWidth="1"/>
    <col min="12828" max="12828" width="11.85546875" style="5" bestFit="1" customWidth="1"/>
    <col min="12829" max="12829" width="13.28515625" style="5" bestFit="1" customWidth="1"/>
    <col min="12830" max="12968" width="11.42578125" style="5"/>
    <col min="12969" max="12969" width="2.28515625" style="5" customWidth="1"/>
    <col min="12970" max="12970" width="18.5703125" style="5" bestFit="1" customWidth="1"/>
    <col min="12971" max="12971" width="13.85546875" style="5" bestFit="1" customWidth="1"/>
    <col min="12972" max="12972" width="17.140625" style="5" bestFit="1" customWidth="1"/>
    <col min="12973" max="12973" width="53.42578125" style="5" bestFit="1" customWidth="1"/>
    <col min="12974" max="12974" width="5.85546875" style="5" customWidth="1"/>
    <col min="12975" max="12975" width="8.85546875" style="5" customWidth="1"/>
    <col min="12976" max="12977" width="11.7109375" style="5" bestFit="1" customWidth="1"/>
    <col min="12978" max="12978" width="6.28515625" style="5" bestFit="1" customWidth="1"/>
    <col min="12979" max="12979" width="11.7109375" style="5" bestFit="1" customWidth="1"/>
    <col min="12980" max="12980" width="15.42578125" style="5" bestFit="1" customWidth="1"/>
    <col min="12981" max="12981" width="6.28515625" style="5" bestFit="1" customWidth="1"/>
    <col min="12982" max="12982" width="11.7109375" style="5" bestFit="1" customWidth="1"/>
    <col min="12983" max="12983" width="14.85546875" style="5" bestFit="1" customWidth="1"/>
    <col min="12984" max="12984" width="6.28515625" style="5" bestFit="1" customWidth="1"/>
    <col min="12985" max="12985" width="11.7109375" style="5" bestFit="1" customWidth="1"/>
    <col min="12986" max="12986" width="14.42578125" style="5" bestFit="1" customWidth="1"/>
    <col min="12987" max="13060" width="11.42578125" style="5"/>
    <col min="13061" max="13061" width="11.140625" style="5" bestFit="1" customWidth="1"/>
    <col min="13062" max="13062" width="19.85546875" style="5" bestFit="1" customWidth="1"/>
    <col min="13063" max="13063" width="41.85546875" style="5" bestFit="1" customWidth="1"/>
    <col min="13064" max="13064" width="10.140625" style="5" bestFit="1" customWidth="1"/>
    <col min="13065" max="13065" width="8" style="5" bestFit="1" customWidth="1"/>
    <col min="13066" max="13066" width="16.28515625" style="5" customWidth="1"/>
    <col min="13067" max="13067" width="18" style="5" customWidth="1"/>
    <col min="13068" max="13068" width="9.42578125" style="5" bestFit="1" customWidth="1"/>
    <col min="13069" max="13069" width="12.85546875" style="5" customWidth="1"/>
    <col min="13070" max="13070" width="18.85546875" style="5" bestFit="1" customWidth="1"/>
    <col min="13071" max="13071" width="9.42578125" style="5" bestFit="1" customWidth="1"/>
    <col min="13072" max="13072" width="14.5703125" style="5" customWidth="1"/>
    <col min="13073" max="13073" width="17.42578125" style="5" bestFit="1" customWidth="1"/>
    <col min="13074" max="13074" width="9.42578125" style="5" bestFit="1" customWidth="1"/>
    <col min="13075" max="13075" width="15.7109375" style="5" customWidth="1"/>
    <col min="13076" max="13076" width="17.42578125" style="5" bestFit="1" customWidth="1"/>
    <col min="13077" max="13077" width="14.7109375" style="5" customWidth="1"/>
    <col min="13078" max="13078" width="17.42578125" style="5" customWidth="1"/>
    <col min="13079" max="13079" width="15.42578125" style="5" bestFit="1" customWidth="1"/>
    <col min="13080" max="13080" width="11.85546875" style="5" bestFit="1" customWidth="1"/>
    <col min="13081" max="13081" width="13.28515625" style="5" bestFit="1" customWidth="1"/>
    <col min="13082" max="13082" width="11.85546875" style="5" bestFit="1" customWidth="1"/>
    <col min="13083" max="13083" width="13.28515625" style="5" bestFit="1" customWidth="1"/>
    <col min="13084" max="13084" width="11.85546875" style="5" bestFit="1" customWidth="1"/>
    <col min="13085" max="13085" width="13.28515625" style="5" bestFit="1" customWidth="1"/>
    <col min="13086" max="13224" width="11.42578125" style="5"/>
    <col min="13225" max="13225" width="2.28515625" style="5" customWidth="1"/>
    <col min="13226" max="13226" width="18.5703125" style="5" bestFit="1" customWidth="1"/>
    <col min="13227" max="13227" width="13.85546875" style="5" bestFit="1" customWidth="1"/>
    <col min="13228" max="13228" width="17.140625" style="5" bestFit="1" customWidth="1"/>
    <col min="13229" max="13229" width="53.42578125" style="5" bestFit="1" customWidth="1"/>
    <col min="13230" max="13230" width="5.85546875" style="5" customWidth="1"/>
    <col min="13231" max="13231" width="8.85546875" style="5" customWidth="1"/>
    <col min="13232" max="13233" width="11.7109375" style="5" bestFit="1" customWidth="1"/>
    <col min="13234" max="13234" width="6.28515625" style="5" bestFit="1" customWidth="1"/>
    <col min="13235" max="13235" width="11.7109375" style="5" bestFit="1" customWidth="1"/>
    <col min="13236" max="13236" width="15.42578125" style="5" bestFit="1" customWidth="1"/>
    <col min="13237" max="13237" width="6.28515625" style="5" bestFit="1" customWidth="1"/>
    <col min="13238" max="13238" width="11.7109375" style="5" bestFit="1" customWidth="1"/>
    <col min="13239" max="13239" width="14.85546875" style="5" bestFit="1" customWidth="1"/>
    <col min="13240" max="13240" width="6.28515625" style="5" bestFit="1" customWidth="1"/>
    <col min="13241" max="13241" width="11.7109375" style="5" bestFit="1" customWidth="1"/>
    <col min="13242" max="13242" width="14.42578125" style="5" bestFit="1" customWidth="1"/>
    <col min="13243" max="13316" width="11.42578125" style="5"/>
    <col min="13317" max="13317" width="11.140625" style="5" bestFit="1" customWidth="1"/>
    <col min="13318" max="13318" width="19.85546875" style="5" bestFit="1" customWidth="1"/>
    <col min="13319" max="13319" width="41.85546875" style="5" bestFit="1" customWidth="1"/>
    <col min="13320" max="13320" width="10.140625" style="5" bestFit="1" customWidth="1"/>
    <col min="13321" max="13321" width="8" style="5" bestFit="1" customWidth="1"/>
    <col min="13322" max="13322" width="16.28515625" style="5" customWidth="1"/>
    <col min="13323" max="13323" width="18" style="5" customWidth="1"/>
    <col min="13324" max="13324" width="9.42578125" style="5" bestFit="1" customWidth="1"/>
    <col min="13325" max="13325" width="12.85546875" style="5" customWidth="1"/>
    <col min="13326" max="13326" width="18.85546875" style="5" bestFit="1" customWidth="1"/>
    <col min="13327" max="13327" width="9.42578125" style="5" bestFit="1" customWidth="1"/>
    <col min="13328" max="13328" width="14.5703125" style="5" customWidth="1"/>
    <col min="13329" max="13329" width="17.42578125" style="5" bestFit="1" customWidth="1"/>
    <col min="13330" max="13330" width="9.42578125" style="5" bestFit="1" customWidth="1"/>
    <col min="13331" max="13331" width="15.7109375" style="5" customWidth="1"/>
    <col min="13332" max="13332" width="17.42578125" style="5" bestFit="1" customWidth="1"/>
    <col min="13333" max="13333" width="14.7109375" style="5" customWidth="1"/>
    <col min="13334" max="13334" width="17.42578125" style="5" customWidth="1"/>
    <col min="13335" max="13335" width="15.42578125" style="5" bestFit="1" customWidth="1"/>
    <col min="13336" max="13336" width="11.85546875" style="5" bestFit="1" customWidth="1"/>
    <col min="13337" max="13337" width="13.28515625" style="5" bestFit="1" customWidth="1"/>
    <col min="13338" max="13338" width="11.85546875" style="5" bestFit="1" customWidth="1"/>
    <col min="13339" max="13339" width="13.28515625" style="5" bestFit="1" customWidth="1"/>
    <col min="13340" max="13340" width="11.85546875" style="5" bestFit="1" customWidth="1"/>
    <col min="13341" max="13341" width="13.28515625" style="5" bestFit="1" customWidth="1"/>
    <col min="13342" max="13480" width="11.42578125" style="5"/>
    <col min="13481" max="13481" width="2.28515625" style="5" customWidth="1"/>
    <col min="13482" max="13482" width="18.5703125" style="5" bestFit="1" customWidth="1"/>
    <col min="13483" max="13483" width="13.85546875" style="5" bestFit="1" customWidth="1"/>
    <col min="13484" max="13484" width="17.140625" style="5" bestFit="1" customWidth="1"/>
    <col min="13485" max="13485" width="53.42578125" style="5" bestFit="1" customWidth="1"/>
    <col min="13486" max="13486" width="5.85546875" style="5" customWidth="1"/>
    <col min="13487" max="13487" width="8.85546875" style="5" customWidth="1"/>
    <col min="13488" max="13489" width="11.7109375" style="5" bestFit="1" customWidth="1"/>
    <col min="13490" max="13490" width="6.28515625" style="5" bestFit="1" customWidth="1"/>
    <col min="13491" max="13491" width="11.7109375" style="5" bestFit="1" customWidth="1"/>
    <col min="13492" max="13492" width="15.42578125" style="5" bestFit="1" customWidth="1"/>
    <col min="13493" max="13493" width="6.28515625" style="5" bestFit="1" customWidth="1"/>
    <col min="13494" max="13494" width="11.7109375" style="5" bestFit="1" customWidth="1"/>
    <col min="13495" max="13495" width="14.85546875" style="5" bestFit="1" customWidth="1"/>
    <col min="13496" max="13496" width="6.28515625" style="5" bestFit="1" customWidth="1"/>
    <col min="13497" max="13497" width="11.7109375" style="5" bestFit="1" customWidth="1"/>
    <col min="13498" max="13498" width="14.42578125" style="5" bestFit="1" customWidth="1"/>
    <col min="13499" max="13572" width="11.42578125" style="5"/>
    <col min="13573" max="13573" width="11.140625" style="5" bestFit="1" customWidth="1"/>
    <col min="13574" max="13574" width="19.85546875" style="5" bestFit="1" customWidth="1"/>
    <col min="13575" max="13575" width="41.85546875" style="5" bestFit="1" customWidth="1"/>
    <col min="13576" max="13576" width="10.140625" style="5" bestFit="1" customWidth="1"/>
    <col min="13577" max="13577" width="8" style="5" bestFit="1" customWidth="1"/>
    <col min="13578" max="13578" width="16.28515625" style="5" customWidth="1"/>
    <col min="13579" max="13579" width="18" style="5" customWidth="1"/>
    <col min="13580" max="13580" width="9.42578125" style="5" bestFit="1" customWidth="1"/>
    <col min="13581" max="13581" width="12.85546875" style="5" customWidth="1"/>
    <col min="13582" max="13582" width="18.85546875" style="5" bestFit="1" customWidth="1"/>
    <col min="13583" max="13583" width="9.42578125" style="5" bestFit="1" customWidth="1"/>
    <col min="13584" max="13584" width="14.5703125" style="5" customWidth="1"/>
    <col min="13585" max="13585" width="17.42578125" style="5" bestFit="1" customWidth="1"/>
    <col min="13586" max="13586" width="9.42578125" style="5" bestFit="1" customWidth="1"/>
    <col min="13587" max="13587" width="15.7109375" style="5" customWidth="1"/>
    <col min="13588" max="13588" width="17.42578125" style="5" bestFit="1" customWidth="1"/>
    <col min="13589" max="13589" width="14.7109375" style="5" customWidth="1"/>
    <col min="13590" max="13590" width="17.42578125" style="5" customWidth="1"/>
    <col min="13591" max="13591" width="15.42578125" style="5" bestFit="1" customWidth="1"/>
    <col min="13592" max="13592" width="11.85546875" style="5" bestFit="1" customWidth="1"/>
    <col min="13593" max="13593" width="13.28515625" style="5" bestFit="1" customWidth="1"/>
    <col min="13594" max="13594" width="11.85546875" style="5" bestFit="1" customWidth="1"/>
    <col min="13595" max="13595" width="13.28515625" style="5" bestFit="1" customWidth="1"/>
    <col min="13596" max="13596" width="11.85546875" style="5" bestFit="1" customWidth="1"/>
    <col min="13597" max="13597" width="13.28515625" style="5" bestFit="1" customWidth="1"/>
    <col min="13598" max="13736" width="11.42578125" style="5"/>
    <col min="13737" max="13737" width="2.28515625" style="5" customWidth="1"/>
    <col min="13738" max="13738" width="18.5703125" style="5" bestFit="1" customWidth="1"/>
    <col min="13739" max="13739" width="13.85546875" style="5" bestFit="1" customWidth="1"/>
    <col min="13740" max="13740" width="17.140625" style="5" bestFit="1" customWidth="1"/>
    <col min="13741" max="13741" width="53.42578125" style="5" bestFit="1" customWidth="1"/>
    <col min="13742" max="13742" width="5.85546875" style="5" customWidth="1"/>
    <col min="13743" max="13743" width="8.85546875" style="5" customWidth="1"/>
    <col min="13744" max="13745" width="11.7109375" style="5" bestFit="1" customWidth="1"/>
    <col min="13746" max="13746" width="6.28515625" style="5" bestFit="1" customWidth="1"/>
    <col min="13747" max="13747" width="11.7109375" style="5" bestFit="1" customWidth="1"/>
    <col min="13748" max="13748" width="15.42578125" style="5" bestFit="1" customWidth="1"/>
    <col min="13749" max="13749" width="6.28515625" style="5" bestFit="1" customWidth="1"/>
    <col min="13750" max="13750" width="11.7109375" style="5" bestFit="1" customWidth="1"/>
    <col min="13751" max="13751" width="14.85546875" style="5" bestFit="1" customWidth="1"/>
    <col min="13752" max="13752" width="6.28515625" style="5" bestFit="1" customWidth="1"/>
    <col min="13753" max="13753" width="11.7109375" style="5" bestFit="1" customWidth="1"/>
    <col min="13754" max="13754" width="14.42578125" style="5" bestFit="1" customWidth="1"/>
    <col min="13755" max="13828" width="11.42578125" style="5"/>
    <col min="13829" max="13829" width="11.140625" style="5" bestFit="1" customWidth="1"/>
    <col min="13830" max="13830" width="19.85546875" style="5" bestFit="1" customWidth="1"/>
    <col min="13831" max="13831" width="41.85546875" style="5" bestFit="1" customWidth="1"/>
    <col min="13832" max="13832" width="10.140625" style="5" bestFit="1" customWidth="1"/>
    <col min="13833" max="13833" width="8" style="5" bestFit="1" customWidth="1"/>
    <col min="13834" max="13834" width="16.28515625" style="5" customWidth="1"/>
    <col min="13835" max="13835" width="18" style="5" customWidth="1"/>
    <col min="13836" max="13836" width="9.42578125" style="5" bestFit="1" customWidth="1"/>
    <col min="13837" max="13837" width="12.85546875" style="5" customWidth="1"/>
    <col min="13838" max="13838" width="18.85546875" style="5" bestFit="1" customWidth="1"/>
    <col min="13839" max="13839" width="9.42578125" style="5" bestFit="1" customWidth="1"/>
    <col min="13840" max="13840" width="14.5703125" style="5" customWidth="1"/>
    <col min="13841" max="13841" width="17.42578125" style="5" bestFit="1" customWidth="1"/>
    <col min="13842" max="13842" width="9.42578125" style="5" bestFit="1" customWidth="1"/>
    <col min="13843" max="13843" width="15.7109375" style="5" customWidth="1"/>
    <col min="13844" max="13844" width="17.42578125" style="5" bestFit="1" customWidth="1"/>
    <col min="13845" max="13845" width="14.7109375" style="5" customWidth="1"/>
    <col min="13846" max="13846" width="17.42578125" style="5" customWidth="1"/>
    <col min="13847" max="13847" width="15.42578125" style="5" bestFit="1" customWidth="1"/>
    <col min="13848" max="13848" width="11.85546875" style="5" bestFit="1" customWidth="1"/>
    <col min="13849" max="13849" width="13.28515625" style="5" bestFit="1" customWidth="1"/>
    <col min="13850" max="13850" width="11.85546875" style="5" bestFit="1" customWidth="1"/>
    <col min="13851" max="13851" width="13.28515625" style="5" bestFit="1" customWidth="1"/>
    <col min="13852" max="13852" width="11.85546875" style="5" bestFit="1" customWidth="1"/>
    <col min="13853" max="13853" width="13.28515625" style="5" bestFit="1" customWidth="1"/>
    <col min="13854" max="13992" width="11.42578125" style="5"/>
    <col min="13993" max="13993" width="2.28515625" style="5" customWidth="1"/>
    <col min="13994" max="13994" width="18.5703125" style="5" bestFit="1" customWidth="1"/>
    <col min="13995" max="13995" width="13.85546875" style="5" bestFit="1" customWidth="1"/>
    <col min="13996" max="13996" width="17.140625" style="5" bestFit="1" customWidth="1"/>
    <col min="13997" max="13997" width="53.42578125" style="5" bestFit="1" customWidth="1"/>
    <col min="13998" max="13998" width="5.85546875" style="5" customWidth="1"/>
    <col min="13999" max="13999" width="8.85546875" style="5" customWidth="1"/>
    <col min="14000" max="14001" width="11.7109375" style="5" bestFit="1" customWidth="1"/>
    <col min="14002" max="14002" width="6.28515625" style="5" bestFit="1" customWidth="1"/>
    <col min="14003" max="14003" width="11.7109375" style="5" bestFit="1" customWidth="1"/>
    <col min="14004" max="14004" width="15.42578125" style="5" bestFit="1" customWidth="1"/>
    <col min="14005" max="14005" width="6.28515625" style="5" bestFit="1" customWidth="1"/>
    <col min="14006" max="14006" width="11.7109375" style="5" bestFit="1" customWidth="1"/>
    <col min="14007" max="14007" width="14.85546875" style="5" bestFit="1" customWidth="1"/>
    <col min="14008" max="14008" width="6.28515625" style="5" bestFit="1" customWidth="1"/>
    <col min="14009" max="14009" width="11.7109375" style="5" bestFit="1" customWidth="1"/>
    <col min="14010" max="14010" width="14.42578125" style="5" bestFit="1" customWidth="1"/>
    <col min="14011" max="14084" width="11.42578125" style="5"/>
    <col min="14085" max="14085" width="11.140625" style="5" bestFit="1" customWidth="1"/>
    <col min="14086" max="14086" width="19.85546875" style="5" bestFit="1" customWidth="1"/>
    <col min="14087" max="14087" width="41.85546875" style="5" bestFit="1" customWidth="1"/>
    <col min="14088" max="14088" width="10.140625" style="5" bestFit="1" customWidth="1"/>
    <col min="14089" max="14089" width="8" style="5" bestFit="1" customWidth="1"/>
    <col min="14090" max="14090" width="16.28515625" style="5" customWidth="1"/>
    <col min="14091" max="14091" width="18" style="5" customWidth="1"/>
    <col min="14092" max="14092" width="9.42578125" style="5" bestFit="1" customWidth="1"/>
    <col min="14093" max="14093" width="12.85546875" style="5" customWidth="1"/>
    <col min="14094" max="14094" width="18.85546875" style="5" bestFit="1" customWidth="1"/>
    <col min="14095" max="14095" width="9.42578125" style="5" bestFit="1" customWidth="1"/>
    <col min="14096" max="14096" width="14.5703125" style="5" customWidth="1"/>
    <col min="14097" max="14097" width="17.42578125" style="5" bestFit="1" customWidth="1"/>
    <col min="14098" max="14098" width="9.42578125" style="5" bestFit="1" customWidth="1"/>
    <col min="14099" max="14099" width="15.7109375" style="5" customWidth="1"/>
    <col min="14100" max="14100" width="17.42578125" style="5" bestFit="1" customWidth="1"/>
    <col min="14101" max="14101" width="14.7109375" style="5" customWidth="1"/>
    <col min="14102" max="14102" width="17.42578125" style="5" customWidth="1"/>
    <col min="14103" max="14103" width="15.42578125" style="5" bestFit="1" customWidth="1"/>
    <col min="14104" max="14104" width="11.85546875" style="5" bestFit="1" customWidth="1"/>
    <col min="14105" max="14105" width="13.28515625" style="5" bestFit="1" customWidth="1"/>
    <col min="14106" max="14106" width="11.85546875" style="5" bestFit="1" customWidth="1"/>
    <col min="14107" max="14107" width="13.28515625" style="5" bestFit="1" customWidth="1"/>
    <col min="14108" max="14108" width="11.85546875" style="5" bestFit="1" customWidth="1"/>
    <col min="14109" max="14109" width="13.28515625" style="5" bestFit="1" customWidth="1"/>
    <col min="14110" max="14248" width="11.42578125" style="5"/>
    <col min="14249" max="14249" width="2.28515625" style="5" customWidth="1"/>
    <col min="14250" max="14250" width="18.5703125" style="5" bestFit="1" customWidth="1"/>
    <col min="14251" max="14251" width="13.85546875" style="5" bestFit="1" customWidth="1"/>
    <col min="14252" max="14252" width="17.140625" style="5" bestFit="1" customWidth="1"/>
    <col min="14253" max="14253" width="53.42578125" style="5" bestFit="1" customWidth="1"/>
    <col min="14254" max="14254" width="5.85546875" style="5" customWidth="1"/>
    <col min="14255" max="14255" width="8.85546875" style="5" customWidth="1"/>
    <col min="14256" max="14257" width="11.7109375" style="5" bestFit="1" customWidth="1"/>
    <col min="14258" max="14258" width="6.28515625" style="5" bestFit="1" customWidth="1"/>
    <col min="14259" max="14259" width="11.7109375" style="5" bestFit="1" customWidth="1"/>
    <col min="14260" max="14260" width="15.42578125" style="5" bestFit="1" customWidth="1"/>
    <col min="14261" max="14261" width="6.28515625" style="5" bestFit="1" customWidth="1"/>
    <col min="14262" max="14262" width="11.7109375" style="5" bestFit="1" customWidth="1"/>
    <col min="14263" max="14263" width="14.85546875" style="5" bestFit="1" customWidth="1"/>
    <col min="14264" max="14264" width="6.28515625" style="5" bestFit="1" customWidth="1"/>
    <col min="14265" max="14265" width="11.7109375" style="5" bestFit="1" customWidth="1"/>
    <col min="14266" max="14266" width="14.42578125" style="5" bestFit="1" customWidth="1"/>
    <col min="14267" max="14340" width="11.42578125" style="5"/>
    <col min="14341" max="14341" width="11.140625" style="5" bestFit="1" customWidth="1"/>
    <col min="14342" max="14342" width="19.85546875" style="5" bestFit="1" customWidth="1"/>
    <col min="14343" max="14343" width="41.85546875" style="5" bestFit="1" customWidth="1"/>
    <col min="14344" max="14344" width="10.140625" style="5" bestFit="1" customWidth="1"/>
    <col min="14345" max="14345" width="8" style="5" bestFit="1" customWidth="1"/>
    <col min="14346" max="14346" width="16.28515625" style="5" customWidth="1"/>
    <col min="14347" max="14347" width="18" style="5" customWidth="1"/>
    <col min="14348" max="14348" width="9.42578125" style="5" bestFit="1" customWidth="1"/>
    <col min="14349" max="14349" width="12.85546875" style="5" customWidth="1"/>
    <col min="14350" max="14350" width="18.85546875" style="5" bestFit="1" customWidth="1"/>
    <col min="14351" max="14351" width="9.42578125" style="5" bestFit="1" customWidth="1"/>
    <col min="14352" max="14352" width="14.5703125" style="5" customWidth="1"/>
    <col min="14353" max="14353" width="17.42578125" style="5" bestFit="1" customWidth="1"/>
    <col min="14354" max="14354" width="9.42578125" style="5" bestFit="1" customWidth="1"/>
    <col min="14355" max="14355" width="15.7109375" style="5" customWidth="1"/>
    <col min="14356" max="14356" width="17.42578125" style="5" bestFit="1" customWidth="1"/>
    <col min="14357" max="14357" width="14.7109375" style="5" customWidth="1"/>
    <col min="14358" max="14358" width="17.42578125" style="5" customWidth="1"/>
    <col min="14359" max="14359" width="15.42578125" style="5" bestFit="1" customWidth="1"/>
    <col min="14360" max="14360" width="11.85546875" style="5" bestFit="1" customWidth="1"/>
    <col min="14361" max="14361" width="13.28515625" style="5" bestFit="1" customWidth="1"/>
    <col min="14362" max="14362" width="11.85546875" style="5" bestFit="1" customWidth="1"/>
    <col min="14363" max="14363" width="13.28515625" style="5" bestFit="1" customWidth="1"/>
    <col min="14364" max="14364" width="11.85546875" style="5" bestFit="1" customWidth="1"/>
    <col min="14365" max="14365" width="13.28515625" style="5" bestFit="1" customWidth="1"/>
    <col min="14366" max="14504" width="11.42578125" style="5"/>
    <col min="14505" max="14505" width="2.28515625" style="5" customWidth="1"/>
    <col min="14506" max="14506" width="18.5703125" style="5" bestFit="1" customWidth="1"/>
    <col min="14507" max="14507" width="13.85546875" style="5" bestFit="1" customWidth="1"/>
    <col min="14508" max="14508" width="17.140625" style="5" bestFit="1" customWidth="1"/>
    <col min="14509" max="14509" width="53.42578125" style="5" bestFit="1" customWidth="1"/>
    <col min="14510" max="14510" width="5.85546875" style="5" customWidth="1"/>
    <col min="14511" max="14511" width="8.85546875" style="5" customWidth="1"/>
    <col min="14512" max="14513" width="11.7109375" style="5" bestFit="1" customWidth="1"/>
    <col min="14514" max="14514" width="6.28515625" style="5" bestFit="1" customWidth="1"/>
    <col min="14515" max="14515" width="11.7109375" style="5" bestFit="1" customWidth="1"/>
    <col min="14516" max="14516" width="15.42578125" style="5" bestFit="1" customWidth="1"/>
    <col min="14517" max="14517" width="6.28515625" style="5" bestFit="1" customWidth="1"/>
    <col min="14518" max="14518" width="11.7109375" style="5" bestFit="1" customWidth="1"/>
    <col min="14519" max="14519" width="14.85546875" style="5" bestFit="1" customWidth="1"/>
    <col min="14520" max="14520" width="6.28515625" style="5" bestFit="1" customWidth="1"/>
    <col min="14521" max="14521" width="11.7109375" style="5" bestFit="1" customWidth="1"/>
    <col min="14522" max="14522" width="14.42578125" style="5" bestFit="1" customWidth="1"/>
    <col min="14523" max="14596" width="11.42578125" style="5"/>
    <col min="14597" max="14597" width="11.140625" style="5" bestFit="1" customWidth="1"/>
    <col min="14598" max="14598" width="19.85546875" style="5" bestFit="1" customWidth="1"/>
    <col min="14599" max="14599" width="41.85546875" style="5" bestFit="1" customWidth="1"/>
    <col min="14600" max="14600" width="10.140625" style="5" bestFit="1" customWidth="1"/>
    <col min="14601" max="14601" width="8" style="5" bestFit="1" customWidth="1"/>
    <col min="14602" max="14602" width="16.28515625" style="5" customWidth="1"/>
    <col min="14603" max="14603" width="18" style="5" customWidth="1"/>
    <col min="14604" max="14604" width="9.42578125" style="5" bestFit="1" customWidth="1"/>
    <col min="14605" max="14605" width="12.85546875" style="5" customWidth="1"/>
    <col min="14606" max="14606" width="18.85546875" style="5" bestFit="1" customWidth="1"/>
    <col min="14607" max="14607" width="9.42578125" style="5" bestFit="1" customWidth="1"/>
    <col min="14608" max="14608" width="14.5703125" style="5" customWidth="1"/>
    <col min="14609" max="14609" width="17.42578125" style="5" bestFit="1" customWidth="1"/>
    <col min="14610" max="14610" width="9.42578125" style="5" bestFit="1" customWidth="1"/>
    <col min="14611" max="14611" width="15.7109375" style="5" customWidth="1"/>
    <col min="14612" max="14612" width="17.42578125" style="5" bestFit="1" customWidth="1"/>
    <col min="14613" max="14613" width="14.7109375" style="5" customWidth="1"/>
    <col min="14614" max="14614" width="17.42578125" style="5" customWidth="1"/>
    <col min="14615" max="14615" width="15.42578125" style="5" bestFit="1" customWidth="1"/>
    <col min="14616" max="14616" width="11.85546875" style="5" bestFit="1" customWidth="1"/>
    <col min="14617" max="14617" width="13.28515625" style="5" bestFit="1" customWidth="1"/>
    <col min="14618" max="14618" width="11.85546875" style="5" bestFit="1" customWidth="1"/>
    <col min="14619" max="14619" width="13.28515625" style="5" bestFit="1" customWidth="1"/>
    <col min="14620" max="14620" width="11.85546875" style="5" bestFit="1" customWidth="1"/>
    <col min="14621" max="14621" width="13.28515625" style="5" bestFit="1" customWidth="1"/>
    <col min="14622" max="14760" width="11.42578125" style="5"/>
    <col min="14761" max="14761" width="2.28515625" style="5" customWidth="1"/>
    <col min="14762" max="14762" width="18.5703125" style="5" bestFit="1" customWidth="1"/>
    <col min="14763" max="14763" width="13.85546875" style="5" bestFit="1" customWidth="1"/>
    <col min="14764" max="14764" width="17.140625" style="5" bestFit="1" customWidth="1"/>
    <col min="14765" max="14765" width="53.42578125" style="5" bestFit="1" customWidth="1"/>
    <col min="14766" max="14766" width="5.85546875" style="5" customWidth="1"/>
    <col min="14767" max="14767" width="8.85546875" style="5" customWidth="1"/>
    <col min="14768" max="14769" width="11.7109375" style="5" bestFit="1" customWidth="1"/>
    <col min="14770" max="14770" width="6.28515625" style="5" bestFit="1" customWidth="1"/>
    <col min="14771" max="14771" width="11.7109375" style="5" bestFit="1" customWidth="1"/>
    <col min="14772" max="14772" width="15.42578125" style="5" bestFit="1" customWidth="1"/>
    <col min="14773" max="14773" width="6.28515625" style="5" bestFit="1" customWidth="1"/>
    <col min="14774" max="14774" width="11.7109375" style="5" bestFit="1" customWidth="1"/>
    <col min="14775" max="14775" width="14.85546875" style="5" bestFit="1" customWidth="1"/>
    <col min="14776" max="14776" width="6.28515625" style="5" bestFit="1" customWidth="1"/>
    <col min="14777" max="14777" width="11.7109375" style="5" bestFit="1" customWidth="1"/>
    <col min="14778" max="14778" width="14.42578125" style="5" bestFit="1" customWidth="1"/>
    <col min="14779" max="14852" width="11.42578125" style="5"/>
    <col min="14853" max="14853" width="11.140625" style="5" bestFit="1" customWidth="1"/>
    <col min="14854" max="14854" width="19.85546875" style="5" bestFit="1" customWidth="1"/>
    <col min="14855" max="14855" width="41.85546875" style="5" bestFit="1" customWidth="1"/>
    <col min="14856" max="14856" width="10.140625" style="5" bestFit="1" customWidth="1"/>
    <col min="14857" max="14857" width="8" style="5" bestFit="1" customWidth="1"/>
    <col min="14858" max="14858" width="16.28515625" style="5" customWidth="1"/>
    <col min="14859" max="14859" width="18" style="5" customWidth="1"/>
    <col min="14860" max="14860" width="9.42578125" style="5" bestFit="1" customWidth="1"/>
    <col min="14861" max="14861" width="12.85546875" style="5" customWidth="1"/>
    <col min="14862" max="14862" width="18.85546875" style="5" bestFit="1" customWidth="1"/>
    <col min="14863" max="14863" width="9.42578125" style="5" bestFit="1" customWidth="1"/>
    <col min="14864" max="14864" width="14.5703125" style="5" customWidth="1"/>
    <col min="14865" max="14865" width="17.42578125" style="5" bestFit="1" customWidth="1"/>
    <col min="14866" max="14866" width="9.42578125" style="5" bestFit="1" customWidth="1"/>
    <col min="14867" max="14867" width="15.7109375" style="5" customWidth="1"/>
    <col min="14868" max="14868" width="17.42578125" style="5" bestFit="1" customWidth="1"/>
    <col min="14869" max="14869" width="14.7109375" style="5" customWidth="1"/>
    <col min="14870" max="14870" width="17.42578125" style="5" customWidth="1"/>
    <col min="14871" max="14871" width="15.42578125" style="5" bestFit="1" customWidth="1"/>
    <col min="14872" max="14872" width="11.85546875" style="5" bestFit="1" customWidth="1"/>
    <col min="14873" max="14873" width="13.28515625" style="5" bestFit="1" customWidth="1"/>
    <col min="14874" max="14874" width="11.85546875" style="5" bestFit="1" customWidth="1"/>
    <col min="14875" max="14875" width="13.28515625" style="5" bestFit="1" customWidth="1"/>
    <col min="14876" max="14876" width="11.85546875" style="5" bestFit="1" customWidth="1"/>
    <col min="14877" max="14877" width="13.28515625" style="5" bestFit="1" customWidth="1"/>
    <col min="14878" max="15016" width="11.42578125" style="5"/>
    <col min="15017" max="15017" width="2.28515625" style="5" customWidth="1"/>
    <col min="15018" max="15018" width="18.5703125" style="5" bestFit="1" customWidth="1"/>
    <col min="15019" max="15019" width="13.85546875" style="5" bestFit="1" customWidth="1"/>
    <col min="15020" max="15020" width="17.140625" style="5" bestFit="1" customWidth="1"/>
    <col min="15021" max="15021" width="53.42578125" style="5" bestFit="1" customWidth="1"/>
    <col min="15022" max="15022" width="5.85546875" style="5" customWidth="1"/>
    <col min="15023" max="15023" width="8.85546875" style="5" customWidth="1"/>
    <col min="15024" max="15025" width="11.7109375" style="5" bestFit="1" customWidth="1"/>
    <col min="15026" max="15026" width="6.28515625" style="5" bestFit="1" customWidth="1"/>
    <col min="15027" max="15027" width="11.7109375" style="5" bestFit="1" customWidth="1"/>
    <col min="15028" max="15028" width="15.42578125" style="5" bestFit="1" customWidth="1"/>
    <col min="15029" max="15029" width="6.28515625" style="5" bestFit="1" customWidth="1"/>
    <col min="15030" max="15030" width="11.7109375" style="5" bestFit="1" customWidth="1"/>
    <col min="15031" max="15031" width="14.85546875" style="5" bestFit="1" customWidth="1"/>
    <col min="15032" max="15032" width="6.28515625" style="5" bestFit="1" customWidth="1"/>
    <col min="15033" max="15033" width="11.7109375" style="5" bestFit="1" customWidth="1"/>
    <col min="15034" max="15034" width="14.42578125" style="5" bestFit="1" customWidth="1"/>
    <col min="15035" max="15108" width="11.42578125" style="5"/>
    <col min="15109" max="15109" width="11.140625" style="5" bestFit="1" customWidth="1"/>
    <col min="15110" max="15110" width="19.85546875" style="5" bestFit="1" customWidth="1"/>
    <col min="15111" max="15111" width="41.85546875" style="5" bestFit="1" customWidth="1"/>
    <col min="15112" max="15112" width="10.140625" style="5" bestFit="1" customWidth="1"/>
    <col min="15113" max="15113" width="8" style="5" bestFit="1" customWidth="1"/>
    <col min="15114" max="15114" width="16.28515625" style="5" customWidth="1"/>
    <col min="15115" max="15115" width="18" style="5" customWidth="1"/>
    <col min="15116" max="15116" width="9.42578125" style="5" bestFit="1" customWidth="1"/>
    <col min="15117" max="15117" width="12.85546875" style="5" customWidth="1"/>
    <col min="15118" max="15118" width="18.85546875" style="5" bestFit="1" customWidth="1"/>
    <col min="15119" max="15119" width="9.42578125" style="5" bestFit="1" customWidth="1"/>
    <col min="15120" max="15120" width="14.5703125" style="5" customWidth="1"/>
    <col min="15121" max="15121" width="17.42578125" style="5" bestFit="1" customWidth="1"/>
    <col min="15122" max="15122" width="9.42578125" style="5" bestFit="1" customWidth="1"/>
    <col min="15123" max="15123" width="15.7109375" style="5" customWidth="1"/>
    <col min="15124" max="15124" width="17.42578125" style="5" bestFit="1" customWidth="1"/>
    <col min="15125" max="15125" width="14.7109375" style="5" customWidth="1"/>
    <col min="15126" max="15126" width="17.42578125" style="5" customWidth="1"/>
    <col min="15127" max="15127" width="15.42578125" style="5" bestFit="1" customWidth="1"/>
    <col min="15128" max="15128" width="11.85546875" style="5" bestFit="1" customWidth="1"/>
    <col min="15129" max="15129" width="13.28515625" style="5" bestFit="1" customWidth="1"/>
    <col min="15130" max="15130" width="11.85546875" style="5" bestFit="1" customWidth="1"/>
    <col min="15131" max="15131" width="13.28515625" style="5" bestFit="1" customWidth="1"/>
    <col min="15132" max="15132" width="11.85546875" style="5" bestFit="1" customWidth="1"/>
    <col min="15133" max="15133" width="13.28515625" style="5" bestFit="1" customWidth="1"/>
    <col min="15134" max="15272" width="11.42578125" style="5"/>
    <col min="15273" max="15273" width="2.28515625" style="5" customWidth="1"/>
    <col min="15274" max="15274" width="18.5703125" style="5" bestFit="1" customWidth="1"/>
    <col min="15275" max="15275" width="13.85546875" style="5" bestFit="1" customWidth="1"/>
    <col min="15276" max="15276" width="17.140625" style="5" bestFit="1" customWidth="1"/>
    <col min="15277" max="15277" width="53.42578125" style="5" bestFit="1" customWidth="1"/>
    <col min="15278" max="15278" width="5.85546875" style="5" customWidth="1"/>
    <col min="15279" max="15279" width="8.85546875" style="5" customWidth="1"/>
    <col min="15280" max="15281" width="11.7109375" style="5" bestFit="1" customWidth="1"/>
    <col min="15282" max="15282" width="6.28515625" style="5" bestFit="1" customWidth="1"/>
    <col min="15283" max="15283" width="11.7109375" style="5" bestFit="1" customWidth="1"/>
    <col min="15284" max="15284" width="15.42578125" style="5" bestFit="1" customWidth="1"/>
    <col min="15285" max="15285" width="6.28515625" style="5" bestFit="1" customWidth="1"/>
    <col min="15286" max="15286" width="11.7109375" style="5" bestFit="1" customWidth="1"/>
    <col min="15287" max="15287" width="14.85546875" style="5" bestFit="1" customWidth="1"/>
    <col min="15288" max="15288" width="6.28515625" style="5" bestFit="1" customWidth="1"/>
    <col min="15289" max="15289" width="11.7109375" style="5" bestFit="1" customWidth="1"/>
    <col min="15290" max="15290" width="14.42578125" style="5" bestFit="1" customWidth="1"/>
    <col min="15291" max="15364" width="11.42578125" style="5"/>
    <col min="15365" max="15365" width="11.140625" style="5" bestFit="1" customWidth="1"/>
    <col min="15366" max="15366" width="19.85546875" style="5" bestFit="1" customWidth="1"/>
    <col min="15367" max="15367" width="41.85546875" style="5" bestFit="1" customWidth="1"/>
    <col min="15368" max="15368" width="10.140625" style="5" bestFit="1" customWidth="1"/>
    <col min="15369" max="15369" width="8" style="5" bestFit="1" customWidth="1"/>
    <col min="15370" max="15370" width="16.28515625" style="5" customWidth="1"/>
    <col min="15371" max="15371" width="18" style="5" customWidth="1"/>
    <col min="15372" max="15372" width="9.42578125" style="5" bestFit="1" customWidth="1"/>
    <col min="15373" max="15373" width="12.85546875" style="5" customWidth="1"/>
    <col min="15374" max="15374" width="18.85546875" style="5" bestFit="1" customWidth="1"/>
    <col min="15375" max="15375" width="9.42578125" style="5" bestFit="1" customWidth="1"/>
    <col min="15376" max="15376" width="14.5703125" style="5" customWidth="1"/>
    <col min="15377" max="15377" width="17.42578125" style="5" bestFit="1" customWidth="1"/>
    <col min="15378" max="15378" width="9.42578125" style="5" bestFit="1" customWidth="1"/>
    <col min="15379" max="15379" width="15.7109375" style="5" customWidth="1"/>
    <col min="15380" max="15380" width="17.42578125" style="5" bestFit="1" customWidth="1"/>
    <col min="15381" max="15381" width="14.7109375" style="5" customWidth="1"/>
    <col min="15382" max="15382" width="17.42578125" style="5" customWidth="1"/>
    <col min="15383" max="15383" width="15.42578125" style="5" bestFit="1" customWidth="1"/>
    <col min="15384" max="15384" width="11.85546875" style="5" bestFit="1" customWidth="1"/>
    <col min="15385" max="15385" width="13.28515625" style="5" bestFit="1" customWidth="1"/>
    <col min="15386" max="15386" width="11.85546875" style="5" bestFit="1" customWidth="1"/>
    <col min="15387" max="15387" width="13.28515625" style="5" bestFit="1" customWidth="1"/>
    <col min="15388" max="15388" width="11.85546875" style="5" bestFit="1" customWidth="1"/>
    <col min="15389" max="15389" width="13.28515625" style="5" bestFit="1" customWidth="1"/>
    <col min="15390" max="15528" width="11.42578125" style="5"/>
    <col min="15529" max="15529" width="2.28515625" style="5" customWidth="1"/>
    <col min="15530" max="15530" width="18.5703125" style="5" bestFit="1" customWidth="1"/>
    <col min="15531" max="15531" width="13.85546875" style="5" bestFit="1" customWidth="1"/>
    <col min="15532" max="15532" width="17.140625" style="5" bestFit="1" customWidth="1"/>
    <col min="15533" max="15533" width="53.42578125" style="5" bestFit="1" customWidth="1"/>
    <col min="15534" max="15534" width="5.85546875" style="5" customWidth="1"/>
    <col min="15535" max="15535" width="8.85546875" style="5" customWidth="1"/>
    <col min="15536" max="15537" width="11.7109375" style="5" bestFit="1" customWidth="1"/>
    <col min="15538" max="15538" width="6.28515625" style="5" bestFit="1" customWidth="1"/>
    <col min="15539" max="15539" width="11.7109375" style="5" bestFit="1" customWidth="1"/>
    <col min="15540" max="15540" width="15.42578125" style="5" bestFit="1" customWidth="1"/>
    <col min="15541" max="15541" width="6.28515625" style="5" bestFit="1" customWidth="1"/>
    <col min="15542" max="15542" width="11.7109375" style="5" bestFit="1" customWidth="1"/>
    <col min="15543" max="15543" width="14.85546875" style="5" bestFit="1" customWidth="1"/>
    <col min="15544" max="15544" width="6.28515625" style="5" bestFit="1" customWidth="1"/>
    <col min="15545" max="15545" width="11.7109375" style="5" bestFit="1" customWidth="1"/>
    <col min="15546" max="15546" width="14.42578125" style="5" bestFit="1" customWidth="1"/>
    <col min="15547" max="15620" width="11.42578125" style="5"/>
    <col min="15621" max="15621" width="11.140625" style="5" bestFit="1" customWidth="1"/>
    <col min="15622" max="15622" width="19.85546875" style="5" bestFit="1" customWidth="1"/>
    <col min="15623" max="15623" width="41.85546875" style="5" bestFit="1" customWidth="1"/>
    <col min="15624" max="15624" width="10.140625" style="5" bestFit="1" customWidth="1"/>
    <col min="15625" max="15625" width="8" style="5" bestFit="1" customWidth="1"/>
    <col min="15626" max="15626" width="16.28515625" style="5" customWidth="1"/>
    <col min="15627" max="15627" width="18" style="5" customWidth="1"/>
    <col min="15628" max="15628" width="9.42578125" style="5" bestFit="1" customWidth="1"/>
    <col min="15629" max="15629" width="12.85546875" style="5" customWidth="1"/>
    <col min="15630" max="15630" width="18.85546875" style="5" bestFit="1" customWidth="1"/>
    <col min="15631" max="15631" width="9.42578125" style="5" bestFit="1" customWidth="1"/>
    <col min="15632" max="15632" width="14.5703125" style="5" customWidth="1"/>
    <col min="15633" max="15633" width="17.42578125" style="5" bestFit="1" customWidth="1"/>
    <col min="15634" max="15634" width="9.42578125" style="5" bestFit="1" customWidth="1"/>
    <col min="15635" max="15635" width="15.7109375" style="5" customWidth="1"/>
    <col min="15636" max="15636" width="17.42578125" style="5" bestFit="1" customWidth="1"/>
    <col min="15637" max="15637" width="14.7109375" style="5" customWidth="1"/>
    <col min="15638" max="15638" width="17.42578125" style="5" customWidth="1"/>
    <col min="15639" max="15639" width="15.42578125" style="5" bestFit="1" customWidth="1"/>
    <col min="15640" max="15640" width="11.85546875" style="5" bestFit="1" customWidth="1"/>
    <col min="15641" max="15641" width="13.28515625" style="5" bestFit="1" customWidth="1"/>
    <col min="15642" max="15642" width="11.85546875" style="5" bestFit="1" customWidth="1"/>
    <col min="15643" max="15643" width="13.28515625" style="5" bestFit="1" customWidth="1"/>
    <col min="15644" max="15644" width="11.85546875" style="5" bestFit="1" customWidth="1"/>
    <col min="15645" max="15645" width="13.28515625" style="5" bestFit="1" customWidth="1"/>
    <col min="15646" max="15784" width="11.42578125" style="5"/>
    <col min="15785" max="15785" width="2.28515625" style="5" customWidth="1"/>
    <col min="15786" max="15786" width="18.5703125" style="5" bestFit="1" customWidth="1"/>
    <col min="15787" max="15787" width="13.85546875" style="5" bestFit="1" customWidth="1"/>
    <col min="15788" max="15788" width="17.140625" style="5" bestFit="1" customWidth="1"/>
    <col min="15789" max="15789" width="53.42578125" style="5" bestFit="1" customWidth="1"/>
    <col min="15790" max="15790" width="5.85546875" style="5" customWidth="1"/>
    <col min="15791" max="15791" width="8.85546875" style="5" customWidth="1"/>
    <col min="15792" max="15793" width="11.7109375" style="5" bestFit="1" customWidth="1"/>
    <col min="15794" max="15794" width="6.28515625" style="5" bestFit="1" customWidth="1"/>
    <col min="15795" max="15795" width="11.7109375" style="5" bestFit="1" customWidth="1"/>
    <col min="15796" max="15796" width="15.42578125" style="5" bestFit="1" customWidth="1"/>
    <col min="15797" max="15797" width="6.28515625" style="5" bestFit="1" customWidth="1"/>
    <col min="15798" max="15798" width="11.7109375" style="5" bestFit="1" customWidth="1"/>
    <col min="15799" max="15799" width="14.85546875" style="5" bestFit="1" customWidth="1"/>
    <col min="15800" max="15800" width="6.28515625" style="5" bestFit="1" customWidth="1"/>
    <col min="15801" max="15801" width="11.7109375" style="5" bestFit="1" customWidth="1"/>
    <col min="15802" max="15802" width="14.42578125" style="5" bestFit="1" customWidth="1"/>
    <col min="15803" max="15876" width="11.42578125" style="5"/>
    <col min="15877" max="15877" width="11.140625" style="5" bestFit="1" customWidth="1"/>
    <col min="15878" max="15878" width="19.85546875" style="5" bestFit="1" customWidth="1"/>
    <col min="15879" max="15879" width="41.85546875" style="5" bestFit="1" customWidth="1"/>
    <col min="15880" max="15880" width="10.140625" style="5" bestFit="1" customWidth="1"/>
    <col min="15881" max="15881" width="8" style="5" bestFit="1" customWidth="1"/>
    <col min="15882" max="15882" width="16.28515625" style="5" customWidth="1"/>
    <col min="15883" max="15883" width="18" style="5" customWidth="1"/>
    <col min="15884" max="15884" width="9.42578125" style="5" bestFit="1" customWidth="1"/>
    <col min="15885" max="15885" width="12.85546875" style="5" customWidth="1"/>
    <col min="15886" max="15886" width="18.85546875" style="5" bestFit="1" customWidth="1"/>
    <col min="15887" max="15887" width="9.42578125" style="5" bestFit="1" customWidth="1"/>
    <col min="15888" max="15888" width="14.5703125" style="5" customWidth="1"/>
    <col min="15889" max="15889" width="17.42578125" style="5" bestFit="1" customWidth="1"/>
    <col min="15890" max="15890" width="9.42578125" style="5" bestFit="1" customWidth="1"/>
    <col min="15891" max="15891" width="15.7109375" style="5" customWidth="1"/>
    <col min="15892" max="15892" width="17.42578125" style="5" bestFit="1" customWidth="1"/>
    <col min="15893" max="15893" width="14.7109375" style="5" customWidth="1"/>
    <col min="15894" max="15894" width="17.42578125" style="5" customWidth="1"/>
    <col min="15895" max="15895" width="15.42578125" style="5" bestFit="1" customWidth="1"/>
    <col min="15896" max="15896" width="11.85546875" style="5" bestFit="1" customWidth="1"/>
    <col min="15897" max="15897" width="13.28515625" style="5" bestFit="1" customWidth="1"/>
    <col min="15898" max="15898" width="11.85546875" style="5" bestFit="1" customWidth="1"/>
    <col min="15899" max="15899" width="13.28515625" style="5" bestFit="1" customWidth="1"/>
    <col min="15900" max="15900" width="11.85546875" style="5" bestFit="1" customWidth="1"/>
    <col min="15901" max="15901" width="13.28515625" style="5" bestFit="1" customWidth="1"/>
    <col min="15902" max="16040" width="11.42578125" style="5"/>
    <col min="16041" max="16041" width="2.28515625" style="5" customWidth="1"/>
    <col min="16042" max="16042" width="18.5703125" style="5" bestFit="1" customWidth="1"/>
    <col min="16043" max="16043" width="13.85546875" style="5" bestFit="1" customWidth="1"/>
    <col min="16044" max="16044" width="17.140625" style="5" bestFit="1" customWidth="1"/>
    <col min="16045" max="16045" width="53.42578125" style="5" bestFit="1" customWidth="1"/>
    <col min="16046" max="16046" width="5.85546875" style="5" customWidth="1"/>
    <col min="16047" max="16047" width="8.85546875" style="5" customWidth="1"/>
    <col min="16048" max="16049" width="11.7109375" style="5" bestFit="1" customWidth="1"/>
    <col min="16050" max="16050" width="6.28515625" style="5" bestFit="1" customWidth="1"/>
    <col min="16051" max="16051" width="11.7109375" style="5" bestFit="1" customWidth="1"/>
    <col min="16052" max="16052" width="15.42578125" style="5" bestFit="1" customWidth="1"/>
    <col min="16053" max="16053" width="6.28515625" style="5" bestFit="1" customWidth="1"/>
    <col min="16054" max="16054" width="11.7109375" style="5" bestFit="1" customWidth="1"/>
    <col min="16055" max="16055" width="14.85546875" style="5" bestFit="1" customWidth="1"/>
    <col min="16056" max="16056" width="6.28515625" style="5" bestFit="1" customWidth="1"/>
    <col min="16057" max="16057" width="11.7109375" style="5" bestFit="1" customWidth="1"/>
    <col min="16058" max="16058" width="14.42578125" style="5" bestFit="1" customWidth="1"/>
    <col min="16059" max="16132" width="11.42578125" style="5"/>
    <col min="16133" max="16133" width="11.140625" style="5" bestFit="1" customWidth="1"/>
    <col min="16134" max="16134" width="19.85546875" style="5" bestFit="1" customWidth="1"/>
    <col min="16135" max="16135" width="41.85546875" style="5" bestFit="1" customWidth="1"/>
    <col min="16136" max="16136" width="10.140625" style="5" bestFit="1" customWidth="1"/>
    <col min="16137" max="16137" width="8" style="5" bestFit="1" customWidth="1"/>
    <col min="16138" max="16138" width="16.28515625" style="5" customWidth="1"/>
    <col min="16139" max="16139" width="18" style="5" customWidth="1"/>
    <col min="16140" max="16140" width="9.42578125" style="5" bestFit="1" customWidth="1"/>
    <col min="16141" max="16141" width="12.85546875" style="5" customWidth="1"/>
    <col min="16142" max="16142" width="18.85546875" style="5" bestFit="1" customWidth="1"/>
    <col min="16143" max="16143" width="9.42578125" style="5" bestFit="1" customWidth="1"/>
    <col min="16144" max="16144" width="14.5703125" style="5" customWidth="1"/>
    <col min="16145" max="16145" width="17.42578125" style="5" bestFit="1" customWidth="1"/>
    <col min="16146" max="16146" width="9.42578125" style="5" bestFit="1" customWidth="1"/>
    <col min="16147" max="16147" width="15.7109375" style="5" customWidth="1"/>
    <col min="16148" max="16148" width="17.42578125" style="5" bestFit="1" customWidth="1"/>
    <col min="16149" max="16149" width="14.7109375" style="5" customWidth="1"/>
    <col min="16150" max="16150" width="17.42578125" style="5" customWidth="1"/>
    <col min="16151" max="16151" width="15.42578125" style="5" bestFit="1" customWidth="1"/>
    <col min="16152" max="16152" width="11.85546875" style="5" bestFit="1" customWidth="1"/>
    <col min="16153" max="16153" width="13.28515625" style="5" bestFit="1" customWidth="1"/>
    <col min="16154" max="16154" width="11.85546875" style="5" bestFit="1" customWidth="1"/>
    <col min="16155" max="16155" width="13.28515625" style="5" bestFit="1" customWidth="1"/>
    <col min="16156" max="16156" width="11.85546875" style="5" bestFit="1" customWidth="1"/>
    <col min="16157" max="16157" width="13.28515625" style="5" bestFit="1" customWidth="1"/>
    <col min="16158" max="16296" width="11.42578125" style="5"/>
    <col min="16297" max="16297" width="2.28515625" style="5" customWidth="1"/>
    <col min="16298" max="16298" width="18.5703125" style="5" bestFit="1" customWidth="1"/>
    <col min="16299" max="16299" width="13.85546875" style="5" bestFit="1" customWidth="1"/>
    <col min="16300" max="16300" width="17.140625" style="5" bestFit="1" customWidth="1"/>
    <col min="16301" max="16301" width="53.42578125" style="5" bestFit="1" customWidth="1"/>
    <col min="16302" max="16302" width="5.85546875" style="5" customWidth="1"/>
    <col min="16303" max="16303" width="8.85546875" style="5" customWidth="1"/>
    <col min="16304" max="16305" width="11.7109375" style="5" bestFit="1" customWidth="1"/>
    <col min="16306" max="16306" width="6.28515625" style="5" bestFit="1" customWidth="1"/>
    <col min="16307" max="16307" width="11.7109375" style="5" bestFit="1" customWidth="1"/>
    <col min="16308" max="16308" width="15.42578125" style="5" bestFit="1" customWidth="1"/>
    <col min="16309" max="16309" width="6.28515625" style="5" bestFit="1" customWidth="1"/>
    <col min="16310" max="16310" width="11.7109375" style="5" bestFit="1" customWidth="1"/>
    <col min="16311" max="16311" width="14.85546875" style="5" bestFit="1" customWidth="1"/>
    <col min="16312" max="16312" width="6.28515625" style="5" bestFit="1" customWidth="1"/>
    <col min="16313" max="16313" width="11.7109375" style="5" bestFit="1" customWidth="1"/>
    <col min="16314" max="16314" width="14.42578125" style="5" bestFit="1" customWidth="1"/>
    <col min="16315" max="16384" width="11.42578125" style="5"/>
  </cols>
  <sheetData>
    <row r="1" spans="1:2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0</v>
      </c>
      <c r="O1" s="2" t="s">
        <v>1</v>
      </c>
      <c r="P1" s="2" t="s">
        <v>2</v>
      </c>
      <c r="Q1" s="2" t="s">
        <v>3</v>
      </c>
      <c r="R1" s="3" t="s">
        <v>4</v>
      </c>
      <c r="S1" s="1"/>
      <c r="T1" s="1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</row>
    <row r="2" spans="1:2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>
        <v>28293.52</v>
      </c>
      <c r="P2" s="2"/>
      <c r="Q2" s="2"/>
      <c r="R2" s="2">
        <v>28065.35</v>
      </c>
      <c r="S2" s="1"/>
      <c r="T2" s="1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</row>
    <row r="3" spans="1:2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1"/>
      <c r="T3" s="1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</row>
    <row r="4" spans="1:2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</row>
    <row r="5" spans="1:2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5" x14ac:dyDescent="0.25">
      <c r="A7" s="104" t="s">
        <v>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106" t="s">
        <v>6</v>
      </c>
      <c r="S7" s="106"/>
      <c r="T7" s="6"/>
    </row>
    <row r="8" spans="1:225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06" t="s">
        <v>7</v>
      </c>
      <c r="S8" s="106"/>
      <c r="T8" s="7" t="s">
        <v>8</v>
      </c>
    </row>
    <row r="9" spans="1:225" x14ac:dyDescent="0.25">
      <c r="A9" s="104" t="s">
        <v>9</v>
      </c>
      <c r="B9" s="104"/>
      <c r="C9" s="104"/>
      <c r="D9" s="104"/>
      <c r="E9" s="104"/>
      <c r="F9" s="104"/>
      <c r="G9" s="104"/>
      <c r="H9" s="104"/>
      <c r="I9" s="107" t="s">
        <v>10</v>
      </c>
      <c r="J9" s="107"/>
      <c r="K9" s="107"/>
      <c r="L9" s="107"/>
      <c r="M9" s="107"/>
      <c r="N9" s="107"/>
      <c r="O9" s="107"/>
      <c r="P9" s="107"/>
      <c r="Q9" s="107"/>
      <c r="R9" s="108">
        <f ca="1">+TODAY()</f>
        <v>43990</v>
      </c>
      <c r="S9" s="108"/>
      <c r="T9" s="108"/>
    </row>
    <row r="10" spans="1:225" x14ac:dyDescent="0.25">
      <c r="A10" s="104"/>
      <c r="B10" s="104"/>
      <c r="C10" s="104"/>
      <c r="D10" s="104"/>
      <c r="E10" s="104"/>
      <c r="F10" s="104"/>
      <c r="G10" s="104"/>
      <c r="H10" s="104"/>
      <c r="I10" s="104" t="s">
        <v>61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spans="1:225" x14ac:dyDescent="0.25">
      <c r="A11" s="109" t="s">
        <v>11</v>
      </c>
      <c r="B11" s="110"/>
      <c r="C11" s="110"/>
      <c r="D11" s="110"/>
      <c r="E11" s="110"/>
      <c r="F11" s="110"/>
      <c r="G11" s="110"/>
      <c r="H11" s="110"/>
      <c r="I11" s="104" t="s">
        <v>12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spans="1:225" x14ac:dyDescent="0.25">
      <c r="A12" s="109"/>
      <c r="B12" s="110"/>
      <c r="C12" s="110"/>
      <c r="D12" s="110"/>
      <c r="E12" s="110"/>
      <c r="F12" s="110"/>
      <c r="G12" s="110"/>
      <c r="H12" s="110"/>
      <c r="I12" s="104" t="s">
        <v>13</v>
      </c>
      <c r="J12" s="104"/>
      <c r="K12" s="104"/>
      <c r="L12" s="112" t="s">
        <v>14</v>
      </c>
      <c r="M12" s="112"/>
      <c r="N12" s="112"/>
      <c r="O12" s="112" t="s">
        <v>15</v>
      </c>
      <c r="P12" s="112"/>
      <c r="Q12" s="112"/>
      <c r="R12" s="112" t="s">
        <v>16</v>
      </c>
      <c r="S12" s="112"/>
      <c r="T12" s="112"/>
      <c r="X12" s="113" t="s">
        <v>17</v>
      </c>
      <c r="Y12" s="114"/>
      <c r="Z12" s="114"/>
      <c r="AA12" s="114"/>
      <c r="AB12" s="114"/>
      <c r="AC12" s="115"/>
    </row>
    <row r="13" spans="1:225" x14ac:dyDescent="0.25">
      <c r="A13" s="109"/>
      <c r="B13" s="110"/>
      <c r="C13" s="110"/>
      <c r="D13" s="110"/>
      <c r="E13" s="110"/>
      <c r="F13" s="110"/>
      <c r="G13" s="110"/>
      <c r="H13" s="111"/>
      <c r="I13" s="196" t="s">
        <v>57</v>
      </c>
      <c r="J13" s="196"/>
      <c r="K13" s="196"/>
      <c r="L13" s="196" t="s">
        <v>58</v>
      </c>
      <c r="M13" s="196"/>
      <c r="N13" s="196"/>
      <c r="O13" s="196" t="s">
        <v>59</v>
      </c>
      <c r="P13" s="196"/>
      <c r="Q13" s="196"/>
      <c r="R13" s="197" t="s">
        <v>60</v>
      </c>
      <c r="S13" s="198"/>
      <c r="T13" s="198"/>
      <c r="X13" s="116" t="s">
        <v>18</v>
      </c>
      <c r="Y13" s="117"/>
      <c r="Z13" s="116" t="s">
        <v>19</v>
      </c>
      <c r="AA13" s="117"/>
      <c r="AB13" s="116" t="s">
        <v>20</v>
      </c>
      <c r="AC13" s="117"/>
    </row>
    <row r="14" spans="1:225" ht="19.5" customHeight="1" thickBot="1" x14ac:dyDescent="0.3">
      <c r="A14" s="118" t="s">
        <v>21</v>
      </c>
      <c r="B14" s="118" t="s">
        <v>22</v>
      </c>
      <c r="C14" s="120" t="s">
        <v>23</v>
      </c>
      <c r="D14" s="120" t="s">
        <v>63</v>
      </c>
      <c r="E14" s="120" t="s">
        <v>62</v>
      </c>
      <c r="F14" s="118" t="s">
        <v>24</v>
      </c>
      <c r="G14" s="118" t="s">
        <v>25</v>
      </c>
      <c r="H14" s="118" t="s">
        <v>26</v>
      </c>
      <c r="I14" s="118" t="s">
        <v>24</v>
      </c>
      <c r="J14" s="118" t="s">
        <v>25</v>
      </c>
      <c r="K14" s="120" t="s">
        <v>27</v>
      </c>
      <c r="L14" s="122" t="s">
        <v>24</v>
      </c>
      <c r="M14" s="122" t="s">
        <v>25</v>
      </c>
      <c r="N14" s="123" t="s">
        <v>27</v>
      </c>
      <c r="O14" s="122" t="s">
        <v>24</v>
      </c>
      <c r="P14" s="122" t="s">
        <v>25</v>
      </c>
      <c r="Q14" s="123" t="s">
        <v>27</v>
      </c>
      <c r="R14" s="122" t="s">
        <v>24</v>
      </c>
      <c r="S14" s="122" t="s">
        <v>25</v>
      </c>
      <c r="T14" s="123" t="s">
        <v>27</v>
      </c>
      <c r="U14" s="134" t="s">
        <v>28</v>
      </c>
      <c r="V14" s="136" t="s">
        <v>29</v>
      </c>
      <c r="W14" s="120" t="s">
        <v>30</v>
      </c>
      <c r="X14" s="138"/>
      <c r="Y14" s="139"/>
      <c r="Z14" s="124"/>
      <c r="AA14" s="125"/>
      <c r="AB14" s="126"/>
      <c r="AC14" s="127"/>
    </row>
    <row r="15" spans="1:225" ht="43.5" customHeight="1" x14ac:dyDescent="0.25">
      <c r="A15" s="119"/>
      <c r="B15" s="119"/>
      <c r="C15" s="121"/>
      <c r="D15" s="121"/>
      <c r="E15" s="121"/>
      <c r="F15" s="119"/>
      <c r="G15" s="119"/>
      <c r="H15" s="119"/>
      <c r="I15" s="119"/>
      <c r="J15" s="119"/>
      <c r="K15" s="121"/>
      <c r="L15" s="119"/>
      <c r="M15" s="119"/>
      <c r="N15" s="121"/>
      <c r="O15" s="119"/>
      <c r="P15" s="119"/>
      <c r="Q15" s="121"/>
      <c r="R15" s="119"/>
      <c r="S15" s="119"/>
      <c r="T15" s="121"/>
      <c r="U15" s="135"/>
      <c r="V15" s="137"/>
      <c r="W15" s="121"/>
      <c r="X15" s="8" t="s">
        <v>31</v>
      </c>
      <c r="Y15" s="9" t="s">
        <v>32</v>
      </c>
      <c r="Z15" s="10" t="s">
        <v>31</v>
      </c>
      <c r="AA15" s="10" t="s">
        <v>32</v>
      </c>
      <c r="AB15" s="10" t="s">
        <v>31</v>
      </c>
      <c r="AC15" s="10" t="s">
        <v>32</v>
      </c>
    </row>
    <row r="16" spans="1:225" s="29" customFormat="1" x14ac:dyDescent="0.25">
      <c r="A16" s="11" t="s">
        <v>56</v>
      </c>
      <c r="B16" s="12"/>
      <c r="C16" s="12" t="s">
        <v>54</v>
      </c>
      <c r="D16" s="13" t="s">
        <v>55</v>
      </c>
      <c r="E16" s="14">
        <v>245432.56296280486</v>
      </c>
      <c r="F16" s="15"/>
      <c r="G16" s="16">
        <v>460</v>
      </c>
      <c r="H16" s="17">
        <f>+G16*E16</f>
        <v>112898978.96289024</v>
      </c>
      <c r="I16" s="18"/>
      <c r="J16" s="19">
        <v>472</v>
      </c>
      <c r="K16" s="22">
        <f>+J16*E16</f>
        <v>115844169.7184439</v>
      </c>
      <c r="L16" s="21"/>
      <c r="M16" s="19">
        <v>480</v>
      </c>
      <c r="N16" s="22">
        <f>+M16*E16</f>
        <v>117807630.22214633</v>
      </c>
      <c r="O16" s="21"/>
      <c r="P16" s="19">
        <v>476</v>
      </c>
      <c r="Q16" s="22">
        <f>+P16*E16</f>
        <v>116825899.97029512</v>
      </c>
      <c r="R16" s="21"/>
      <c r="S16" s="19">
        <v>451</v>
      </c>
      <c r="T16" s="20">
        <f>+S16*E16</f>
        <v>110690085.89622499</v>
      </c>
      <c r="U16" s="23">
        <f>MIN(J16,S16,P16,M16)</f>
        <v>451</v>
      </c>
      <c r="V16" s="23">
        <f>MAX(S16,P16,J16,M16)</f>
        <v>480</v>
      </c>
      <c r="W16" s="24"/>
      <c r="X16" s="25"/>
      <c r="Y16" s="26"/>
      <c r="Z16" s="27"/>
      <c r="AA16" s="25"/>
      <c r="AB16" s="25"/>
      <c r="AC16" s="28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pans="1:203" s="29" customFormat="1" x14ac:dyDescent="0.25">
      <c r="A17" s="11"/>
      <c r="B17" s="12"/>
      <c r="C17" s="12"/>
      <c r="D17" s="13"/>
      <c r="E17" s="14"/>
      <c r="F17" s="15"/>
      <c r="G17" s="16"/>
      <c r="H17" s="17"/>
      <c r="I17" s="18"/>
      <c r="J17" s="19"/>
      <c r="K17" s="22"/>
      <c r="L17" s="21"/>
      <c r="M17" s="19"/>
      <c r="N17" s="22"/>
      <c r="O17" s="21"/>
      <c r="P17" s="19"/>
      <c r="Q17" s="22"/>
      <c r="R17" s="21"/>
      <c r="S17" s="19"/>
      <c r="T17" s="20"/>
      <c r="U17" s="23">
        <f t="shared" ref="U17:U51" si="0">MIN(J17,S17,P17,M17)</f>
        <v>0</v>
      </c>
      <c r="V17" s="23">
        <f t="shared" ref="V17:V51" si="1">MAX(S17,P17,J17,M17)</f>
        <v>0</v>
      </c>
      <c r="W17" s="24"/>
      <c r="X17" s="25"/>
      <c r="Y17" s="26"/>
      <c r="Z17" s="27"/>
      <c r="AA17" s="25"/>
      <c r="AB17" s="25"/>
      <c r="AC17" s="28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</row>
    <row r="18" spans="1:203" s="29" customFormat="1" x14ac:dyDescent="0.25">
      <c r="A18" s="11"/>
      <c r="B18" s="12"/>
      <c r="C18" s="12"/>
      <c r="D18" s="13"/>
      <c r="E18" s="14"/>
      <c r="F18" s="15"/>
      <c r="G18" s="16"/>
      <c r="H18" s="17"/>
      <c r="I18" s="18"/>
      <c r="J18" s="19"/>
      <c r="K18" s="22"/>
      <c r="L18" s="21"/>
      <c r="M18" s="19"/>
      <c r="N18" s="22"/>
      <c r="O18" s="21"/>
      <c r="P18" s="19"/>
      <c r="Q18" s="22"/>
      <c r="R18" s="21"/>
      <c r="S18" s="19"/>
      <c r="T18" s="20"/>
      <c r="U18" s="23">
        <f t="shared" si="0"/>
        <v>0</v>
      </c>
      <c r="V18" s="23">
        <f t="shared" si="1"/>
        <v>0</v>
      </c>
      <c r="W18" s="24"/>
      <c r="X18" s="25"/>
      <c r="Y18" s="26"/>
      <c r="Z18" s="27"/>
      <c r="AA18" s="25"/>
      <c r="AB18" s="25"/>
      <c r="AC18" s="28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</row>
    <row r="19" spans="1:203" s="29" customFormat="1" x14ac:dyDescent="0.25">
      <c r="A19" s="11"/>
      <c r="B19" s="12"/>
      <c r="C19" s="12"/>
      <c r="D19" s="13"/>
      <c r="E19" s="14"/>
      <c r="F19" s="15"/>
      <c r="G19" s="16"/>
      <c r="H19" s="17"/>
      <c r="I19" s="18"/>
      <c r="J19" s="19"/>
      <c r="K19" s="22"/>
      <c r="L19" s="21"/>
      <c r="M19" s="19"/>
      <c r="N19" s="22"/>
      <c r="O19" s="21"/>
      <c r="P19" s="19"/>
      <c r="Q19" s="22"/>
      <c r="R19" s="21"/>
      <c r="S19" s="19"/>
      <c r="T19" s="20"/>
      <c r="U19" s="23">
        <f t="shared" si="0"/>
        <v>0</v>
      </c>
      <c r="V19" s="23">
        <f t="shared" si="1"/>
        <v>0</v>
      </c>
      <c r="W19" s="24"/>
      <c r="X19" s="25"/>
      <c r="Y19" s="26"/>
      <c r="Z19" s="27"/>
      <c r="AA19" s="25"/>
      <c r="AB19" s="25"/>
      <c r="AC19" s="28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</row>
    <row r="20" spans="1:203" s="29" customFormat="1" x14ac:dyDescent="0.25">
      <c r="A20" s="11"/>
      <c r="B20" s="12"/>
      <c r="C20" s="12"/>
      <c r="D20" s="13"/>
      <c r="E20" s="14"/>
      <c r="F20" s="15"/>
      <c r="G20" s="16"/>
      <c r="H20" s="17"/>
      <c r="I20" s="18"/>
      <c r="J20" s="19"/>
      <c r="K20" s="22"/>
      <c r="L20" s="21"/>
      <c r="M20" s="19"/>
      <c r="N20" s="22"/>
      <c r="O20" s="21"/>
      <c r="P20" s="19"/>
      <c r="Q20" s="22"/>
      <c r="R20" s="21"/>
      <c r="S20" s="19"/>
      <c r="T20" s="20"/>
      <c r="U20" s="23">
        <f t="shared" si="0"/>
        <v>0</v>
      </c>
      <c r="V20" s="23">
        <f t="shared" si="1"/>
        <v>0</v>
      </c>
      <c r="W20" s="24"/>
      <c r="X20" s="25"/>
      <c r="Y20" s="26"/>
      <c r="Z20" s="27"/>
      <c r="AA20" s="25"/>
      <c r="AB20" s="25"/>
      <c r="AC20" s="28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</row>
    <row r="21" spans="1:203" s="29" customFormat="1" x14ac:dyDescent="0.25">
      <c r="A21" s="11"/>
      <c r="B21" s="12"/>
      <c r="C21" s="12"/>
      <c r="D21" s="13"/>
      <c r="E21" s="14"/>
      <c r="F21" s="30"/>
      <c r="G21" s="16"/>
      <c r="H21" s="17"/>
      <c r="I21" s="18"/>
      <c r="J21" s="19"/>
      <c r="K21" s="22"/>
      <c r="L21" s="21"/>
      <c r="M21" s="19"/>
      <c r="N21" s="22"/>
      <c r="O21" s="18"/>
      <c r="P21" s="19"/>
      <c r="Q21" s="22"/>
      <c r="R21" s="21"/>
      <c r="S21" s="19"/>
      <c r="T21" s="20"/>
      <c r="U21" s="23">
        <f t="shared" si="0"/>
        <v>0</v>
      </c>
      <c r="V21" s="23">
        <f t="shared" si="1"/>
        <v>0</v>
      </c>
      <c r="W21" s="24"/>
      <c r="X21" s="25"/>
      <c r="Y21" s="26"/>
      <c r="Z21" s="27"/>
      <c r="AA21" s="25"/>
      <c r="AB21" s="25"/>
      <c r="AC21" s="28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</row>
    <row r="22" spans="1:203" s="29" customFormat="1" x14ac:dyDescent="0.25">
      <c r="A22" s="11"/>
      <c r="B22" s="12"/>
      <c r="C22" s="12"/>
      <c r="D22" s="13"/>
      <c r="E22" s="14"/>
      <c r="F22" s="30"/>
      <c r="G22" s="16"/>
      <c r="H22" s="17"/>
      <c r="I22" s="18"/>
      <c r="J22" s="19"/>
      <c r="K22" s="22"/>
      <c r="L22" s="21"/>
      <c r="M22" s="19"/>
      <c r="N22" s="22"/>
      <c r="O22" s="18"/>
      <c r="P22" s="19"/>
      <c r="Q22" s="22"/>
      <c r="R22" s="21"/>
      <c r="S22" s="19"/>
      <c r="T22" s="20"/>
      <c r="U22" s="23">
        <f t="shared" si="0"/>
        <v>0</v>
      </c>
      <c r="V22" s="23">
        <f t="shared" si="1"/>
        <v>0</v>
      </c>
      <c r="W22" s="24"/>
      <c r="X22" s="25"/>
      <c r="Y22" s="26"/>
      <c r="Z22" s="27"/>
      <c r="AA22" s="25"/>
      <c r="AB22" s="25"/>
      <c r="AC22" s="28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</row>
    <row r="23" spans="1:203" s="29" customFormat="1" x14ac:dyDescent="0.25">
      <c r="A23" s="11"/>
      <c r="B23" s="12"/>
      <c r="C23" s="12"/>
      <c r="D23" s="13"/>
      <c r="E23" s="14"/>
      <c r="F23" s="30"/>
      <c r="G23" s="16"/>
      <c r="H23" s="17"/>
      <c r="I23" s="18"/>
      <c r="J23" s="19"/>
      <c r="K23" s="22"/>
      <c r="L23" s="21"/>
      <c r="M23" s="19"/>
      <c r="N23" s="22"/>
      <c r="O23" s="18"/>
      <c r="P23" s="19"/>
      <c r="Q23" s="22"/>
      <c r="R23" s="21"/>
      <c r="S23" s="19"/>
      <c r="T23" s="20"/>
      <c r="U23" s="23">
        <f t="shared" si="0"/>
        <v>0</v>
      </c>
      <c r="V23" s="23">
        <f t="shared" si="1"/>
        <v>0</v>
      </c>
      <c r="W23" s="24"/>
      <c r="X23" s="25"/>
      <c r="Y23" s="26"/>
      <c r="Z23" s="27"/>
      <c r="AA23" s="25"/>
      <c r="AB23" s="25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</row>
    <row r="24" spans="1:203" s="29" customFormat="1" x14ac:dyDescent="0.25">
      <c r="A24" s="11"/>
      <c r="B24" s="12"/>
      <c r="C24" s="12"/>
      <c r="D24" s="13"/>
      <c r="E24" s="14"/>
      <c r="F24" s="30"/>
      <c r="G24" s="16"/>
      <c r="H24" s="17"/>
      <c r="I24" s="18"/>
      <c r="J24" s="19"/>
      <c r="K24" s="22"/>
      <c r="L24" s="21"/>
      <c r="M24" s="19"/>
      <c r="N24" s="22"/>
      <c r="O24" s="18"/>
      <c r="P24" s="19"/>
      <c r="Q24" s="22"/>
      <c r="R24" s="21"/>
      <c r="S24" s="19"/>
      <c r="T24" s="20"/>
      <c r="U24" s="23">
        <f t="shared" si="0"/>
        <v>0</v>
      </c>
      <c r="V24" s="23">
        <f t="shared" si="1"/>
        <v>0</v>
      </c>
      <c r="W24" s="24"/>
      <c r="X24" s="25"/>
      <c r="Y24" s="26"/>
      <c r="Z24" s="27"/>
      <c r="AA24" s="25"/>
      <c r="AB24" s="25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</row>
    <row r="25" spans="1:203" s="29" customFormat="1" x14ac:dyDescent="0.25">
      <c r="A25" s="11"/>
      <c r="B25" s="12"/>
      <c r="C25" s="12"/>
      <c r="D25" s="13"/>
      <c r="E25" s="14"/>
      <c r="F25" s="30"/>
      <c r="G25" s="16"/>
      <c r="H25" s="17"/>
      <c r="I25" s="18"/>
      <c r="J25" s="19"/>
      <c r="K25" s="22"/>
      <c r="L25" s="21"/>
      <c r="M25" s="19"/>
      <c r="N25" s="22"/>
      <c r="O25" s="18"/>
      <c r="P25" s="19"/>
      <c r="Q25" s="22"/>
      <c r="R25" s="21"/>
      <c r="S25" s="19"/>
      <c r="T25" s="20"/>
      <c r="U25" s="23">
        <f t="shared" si="0"/>
        <v>0</v>
      </c>
      <c r="V25" s="23">
        <f t="shared" si="1"/>
        <v>0</v>
      </c>
      <c r="W25" s="24"/>
      <c r="X25" s="25"/>
      <c r="Y25" s="26"/>
      <c r="Z25" s="27"/>
      <c r="AA25" s="25"/>
      <c r="AB25" s="25"/>
      <c r="AC25" s="28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</row>
    <row r="26" spans="1:203" s="29" customFormat="1" x14ac:dyDescent="0.25">
      <c r="A26" s="11"/>
      <c r="B26" s="12"/>
      <c r="C26" s="12"/>
      <c r="D26" s="13"/>
      <c r="E26" s="14"/>
      <c r="F26" s="30"/>
      <c r="G26" s="16"/>
      <c r="H26" s="17"/>
      <c r="I26" s="18"/>
      <c r="J26" s="19"/>
      <c r="K26" s="22"/>
      <c r="L26" s="21"/>
      <c r="M26" s="19"/>
      <c r="N26" s="22"/>
      <c r="O26" s="18"/>
      <c r="P26" s="19"/>
      <c r="Q26" s="22"/>
      <c r="R26" s="21"/>
      <c r="S26" s="19"/>
      <c r="T26" s="20"/>
      <c r="U26" s="23">
        <f t="shared" si="0"/>
        <v>0</v>
      </c>
      <c r="V26" s="23">
        <f t="shared" si="1"/>
        <v>0</v>
      </c>
      <c r="W26" s="24"/>
      <c r="X26" s="25"/>
      <c r="Y26" s="26"/>
      <c r="Z26" s="27"/>
      <c r="AA26" s="25"/>
      <c r="AB26" s="25"/>
      <c r="AC26" s="28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</row>
    <row r="27" spans="1:203" s="29" customFormat="1" x14ac:dyDescent="0.25">
      <c r="A27" s="11"/>
      <c r="B27" s="12"/>
      <c r="C27" s="12"/>
      <c r="D27" s="13"/>
      <c r="E27" s="14"/>
      <c r="F27" s="30"/>
      <c r="G27" s="16"/>
      <c r="H27" s="17"/>
      <c r="I27" s="18"/>
      <c r="J27" s="19"/>
      <c r="K27" s="22"/>
      <c r="L27" s="21"/>
      <c r="M27" s="19"/>
      <c r="N27" s="22"/>
      <c r="O27" s="18"/>
      <c r="P27" s="19"/>
      <c r="Q27" s="22"/>
      <c r="R27" s="21"/>
      <c r="S27" s="19"/>
      <c r="T27" s="20"/>
      <c r="U27" s="23">
        <f t="shared" si="0"/>
        <v>0</v>
      </c>
      <c r="V27" s="23">
        <f t="shared" si="1"/>
        <v>0</v>
      </c>
      <c r="W27" s="24"/>
      <c r="X27" s="25"/>
      <c r="Y27" s="26"/>
      <c r="Z27" s="27"/>
      <c r="AA27" s="25"/>
      <c r="AB27" s="25"/>
      <c r="AC27" s="28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</row>
    <row r="28" spans="1:203" s="29" customFormat="1" hidden="1" x14ac:dyDescent="0.25">
      <c r="A28" s="11"/>
      <c r="B28" s="12"/>
      <c r="C28" s="12"/>
      <c r="D28" s="13"/>
      <c r="E28" s="14"/>
      <c r="F28" s="30"/>
      <c r="G28" s="16"/>
      <c r="H28" s="17"/>
      <c r="I28" s="18"/>
      <c r="J28" s="19"/>
      <c r="K28" s="31"/>
      <c r="L28" s="21"/>
      <c r="M28" s="19"/>
      <c r="N28" s="31"/>
      <c r="O28" s="18"/>
      <c r="P28" s="19"/>
      <c r="Q28" s="22"/>
      <c r="R28" s="21"/>
      <c r="S28" s="19"/>
      <c r="T28" s="20"/>
      <c r="U28" s="23">
        <f t="shared" si="0"/>
        <v>0</v>
      </c>
      <c r="V28" s="23">
        <f t="shared" si="1"/>
        <v>0</v>
      </c>
      <c r="W28" s="24"/>
      <c r="X28" s="25"/>
      <c r="Y28" s="26"/>
      <c r="Z28" s="27"/>
      <c r="AA28" s="25"/>
      <c r="AB28" s="25"/>
      <c r="AC28" s="28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</row>
    <row r="29" spans="1:203" s="29" customFormat="1" hidden="1" x14ac:dyDescent="0.25">
      <c r="A29" s="11"/>
      <c r="B29" s="12"/>
      <c r="C29" s="12"/>
      <c r="D29" s="13"/>
      <c r="E29" s="14"/>
      <c r="F29" s="30"/>
      <c r="G29" s="16"/>
      <c r="H29" s="17"/>
      <c r="I29" s="18"/>
      <c r="J29" s="19"/>
      <c r="K29" s="31"/>
      <c r="L29" s="21"/>
      <c r="M29" s="19"/>
      <c r="N29" s="31"/>
      <c r="O29" s="18"/>
      <c r="P29" s="19"/>
      <c r="Q29" s="22"/>
      <c r="R29" s="21"/>
      <c r="S29" s="19"/>
      <c r="T29" s="20"/>
      <c r="U29" s="23">
        <f t="shared" si="0"/>
        <v>0</v>
      </c>
      <c r="V29" s="23">
        <f t="shared" si="1"/>
        <v>0</v>
      </c>
      <c r="W29" s="24"/>
      <c r="X29" s="25"/>
      <c r="Y29" s="26"/>
      <c r="Z29" s="27"/>
      <c r="AA29" s="25"/>
      <c r="AB29" s="25"/>
      <c r="AC29" s="28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</row>
    <row r="30" spans="1:203" s="29" customFormat="1" hidden="1" x14ac:dyDescent="0.25">
      <c r="A30" s="11"/>
      <c r="B30" s="12"/>
      <c r="C30" s="12"/>
      <c r="D30" s="13"/>
      <c r="E30" s="14"/>
      <c r="F30" s="30"/>
      <c r="G30" s="16"/>
      <c r="H30" s="17"/>
      <c r="I30" s="18"/>
      <c r="J30" s="19"/>
      <c r="K30" s="31"/>
      <c r="L30" s="21"/>
      <c r="M30" s="19"/>
      <c r="N30" s="31"/>
      <c r="O30" s="18"/>
      <c r="P30" s="19"/>
      <c r="Q30" s="22"/>
      <c r="R30" s="21"/>
      <c r="S30" s="19"/>
      <c r="T30" s="20"/>
      <c r="U30" s="23">
        <f t="shared" si="0"/>
        <v>0</v>
      </c>
      <c r="V30" s="23">
        <f t="shared" si="1"/>
        <v>0</v>
      </c>
      <c r="W30" s="24"/>
      <c r="X30" s="25"/>
      <c r="Y30" s="26"/>
      <c r="Z30" s="27"/>
      <c r="AA30" s="25"/>
      <c r="AB30" s="25"/>
      <c r="AC30" s="28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</row>
    <row r="31" spans="1:203" s="29" customFormat="1" hidden="1" x14ac:dyDescent="0.25">
      <c r="A31" s="11"/>
      <c r="B31" s="12"/>
      <c r="C31" s="12"/>
      <c r="D31" s="13"/>
      <c r="E31" s="14"/>
      <c r="F31" s="30"/>
      <c r="G31" s="16"/>
      <c r="H31" s="17"/>
      <c r="I31" s="18"/>
      <c r="J31" s="19"/>
      <c r="K31" s="31"/>
      <c r="L31" s="21"/>
      <c r="M31" s="19"/>
      <c r="N31" s="31"/>
      <c r="O31" s="18"/>
      <c r="P31" s="19"/>
      <c r="Q31" s="22"/>
      <c r="R31" s="21"/>
      <c r="S31" s="19"/>
      <c r="T31" s="20"/>
      <c r="U31" s="23">
        <f t="shared" si="0"/>
        <v>0</v>
      </c>
      <c r="V31" s="23">
        <f t="shared" si="1"/>
        <v>0</v>
      </c>
      <c r="W31" s="24"/>
      <c r="X31" s="25"/>
      <c r="Y31" s="26"/>
      <c r="Z31" s="27"/>
      <c r="AA31" s="25"/>
      <c r="AB31" s="25"/>
      <c r="AC31" s="28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</row>
    <row r="32" spans="1:203" s="29" customFormat="1" hidden="1" x14ac:dyDescent="0.25">
      <c r="A32" s="11"/>
      <c r="B32" s="12"/>
      <c r="C32" s="12"/>
      <c r="D32" s="13"/>
      <c r="E32" s="14"/>
      <c r="F32" s="30"/>
      <c r="G32" s="16"/>
      <c r="H32" s="17"/>
      <c r="I32" s="18"/>
      <c r="J32" s="19"/>
      <c r="K32" s="31"/>
      <c r="L32" s="21"/>
      <c r="M32" s="19"/>
      <c r="N32" s="31"/>
      <c r="O32" s="18"/>
      <c r="P32" s="19"/>
      <c r="Q32" s="22"/>
      <c r="R32" s="21"/>
      <c r="S32" s="19"/>
      <c r="T32" s="20"/>
      <c r="U32" s="23">
        <f t="shared" si="0"/>
        <v>0</v>
      </c>
      <c r="V32" s="23">
        <f t="shared" si="1"/>
        <v>0</v>
      </c>
      <c r="W32" s="24"/>
      <c r="X32" s="25"/>
      <c r="Y32" s="26"/>
      <c r="Z32" s="27"/>
      <c r="AA32" s="25"/>
      <c r="AB32" s="25"/>
      <c r="AC32" s="28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</row>
    <row r="33" spans="1:203" s="29" customFormat="1" hidden="1" x14ac:dyDescent="0.25">
      <c r="A33" s="11"/>
      <c r="B33" s="12"/>
      <c r="C33" s="12"/>
      <c r="D33" s="13"/>
      <c r="E33" s="14"/>
      <c r="F33" s="30"/>
      <c r="G33" s="16"/>
      <c r="H33" s="17"/>
      <c r="I33" s="18"/>
      <c r="J33" s="19"/>
      <c r="K33" s="31"/>
      <c r="L33" s="21"/>
      <c r="M33" s="19"/>
      <c r="N33" s="31"/>
      <c r="O33" s="18"/>
      <c r="P33" s="19"/>
      <c r="Q33" s="22"/>
      <c r="R33" s="21"/>
      <c r="S33" s="19"/>
      <c r="T33" s="20"/>
      <c r="U33" s="23">
        <f t="shared" si="0"/>
        <v>0</v>
      </c>
      <c r="V33" s="23">
        <f t="shared" si="1"/>
        <v>0</v>
      </c>
      <c r="W33" s="24"/>
      <c r="X33" s="25"/>
      <c r="Y33" s="26"/>
      <c r="Z33" s="27"/>
      <c r="AA33" s="25"/>
      <c r="AB33" s="25"/>
      <c r="AC33" s="28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</row>
    <row r="34" spans="1:203" s="29" customFormat="1" hidden="1" x14ac:dyDescent="0.25">
      <c r="A34" s="11"/>
      <c r="B34" s="12"/>
      <c r="C34" s="12"/>
      <c r="D34" s="13"/>
      <c r="E34" s="14"/>
      <c r="F34" s="30"/>
      <c r="G34" s="16"/>
      <c r="H34" s="17"/>
      <c r="I34" s="18"/>
      <c r="J34" s="19"/>
      <c r="K34" s="31"/>
      <c r="L34" s="21"/>
      <c r="M34" s="19"/>
      <c r="N34" s="31"/>
      <c r="O34" s="18"/>
      <c r="P34" s="19"/>
      <c r="Q34" s="22"/>
      <c r="R34" s="21"/>
      <c r="S34" s="19"/>
      <c r="T34" s="20"/>
      <c r="U34" s="23">
        <f t="shared" si="0"/>
        <v>0</v>
      </c>
      <c r="V34" s="23">
        <f t="shared" si="1"/>
        <v>0</v>
      </c>
      <c r="W34" s="24"/>
      <c r="X34" s="25"/>
      <c r="Y34" s="26"/>
      <c r="Z34" s="27"/>
      <c r="AA34" s="25"/>
      <c r="AB34" s="25"/>
      <c r="AC34" s="28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</row>
    <row r="35" spans="1:203" s="29" customFormat="1" hidden="1" x14ac:dyDescent="0.25">
      <c r="A35" s="11"/>
      <c r="B35" s="12"/>
      <c r="C35" s="12"/>
      <c r="D35" s="13"/>
      <c r="E35" s="14"/>
      <c r="F35" s="30"/>
      <c r="G35" s="16"/>
      <c r="H35" s="17"/>
      <c r="I35" s="18"/>
      <c r="J35" s="19"/>
      <c r="K35" s="31"/>
      <c r="L35" s="21"/>
      <c r="M35" s="19"/>
      <c r="N35" s="31"/>
      <c r="O35" s="18"/>
      <c r="P35" s="19"/>
      <c r="Q35" s="22"/>
      <c r="R35" s="21"/>
      <c r="S35" s="19"/>
      <c r="T35" s="20"/>
      <c r="U35" s="23">
        <f t="shared" si="0"/>
        <v>0</v>
      </c>
      <c r="V35" s="23">
        <f t="shared" si="1"/>
        <v>0</v>
      </c>
      <c r="W35" s="24"/>
      <c r="X35" s="25"/>
      <c r="Y35" s="26"/>
      <c r="Z35" s="27"/>
      <c r="AA35" s="25"/>
      <c r="AB35" s="25"/>
      <c r="AC35" s="28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</row>
    <row r="36" spans="1:203" s="29" customFormat="1" hidden="1" x14ac:dyDescent="0.25">
      <c r="A36" s="11"/>
      <c r="B36" s="12"/>
      <c r="C36" s="12"/>
      <c r="D36" s="13"/>
      <c r="E36" s="14"/>
      <c r="F36" s="30"/>
      <c r="G36" s="16"/>
      <c r="H36" s="17"/>
      <c r="I36" s="18"/>
      <c r="J36" s="19"/>
      <c r="K36" s="31"/>
      <c r="L36" s="21"/>
      <c r="M36" s="19"/>
      <c r="N36" s="31"/>
      <c r="O36" s="18"/>
      <c r="P36" s="19"/>
      <c r="Q36" s="22"/>
      <c r="R36" s="21"/>
      <c r="S36" s="19"/>
      <c r="T36" s="20"/>
      <c r="U36" s="23">
        <f t="shared" si="0"/>
        <v>0</v>
      </c>
      <c r="V36" s="23">
        <f t="shared" si="1"/>
        <v>0</v>
      </c>
      <c r="W36" s="24"/>
      <c r="X36" s="25"/>
      <c r="Y36" s="26"/>
      <c r="Z36" s="27"/>
      <c r="AA36" s="25"/>
      <c r="AB36" s="25"/>
      <c r="AC36" s="28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</row>
    <row r="37" spans="1:203" s="29" customFormat="1" hidden="1" x14ac:dyDescent="0.25">
      <c r="A37" s="11"/>
      <c r="B37" s="12"/>
      <c r="C37" s="12"/>
      <c r="D37" s="13"/>
      <c r="E37" s="14"/>
      <c r="F37" s="30"/>
      <c r="G37" s="16"/>
      <c r="H37" s="17"/>
      <c r="I37" s="18"/>
      <c r="J37" s="19"/>
      <c r="K37" s="31"/>
      <c r="L37" s="21"/>
      <c r="M37" s="19"/>
      <c r="N37" s="31"/>
      <c r="O37" s="18"/>
      <c r="P37" s="19"/>
      <c r="Q37" s="22"/>
      <c r="R37" s="21"/>
      <c r="S37" s="19"/>
      <c r="T37" s="20"/>
      <c r="U37" s="23">
        <f t="shared" si="0"/>
        <v>0</v>
      </c>
      <c r="V37" s="23">
        <f t="shared" si="1"/>
        <v>0</v>
      </c>
      <c r="W37" s="24"/>
      <c r="X37" s="25"/>
      <c r="Y37" s="26"/>
      <c r="Z37" s="27"/>
      <c r="AA37" s="25"/>
      <c r="AB37" s="25"/>
      <c r="AC37" s="2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</row>
    <row r="38" spans="1:203" s="29" customFormat="1" hidden="1" x14ac:dyDescent="0.25">
      <c r="A38" s="11"/>
      <c r="B38" s="12"/>
      <c r="C38" s="12"/>
      <c r="D38" s="13"/>
      <c r="E38" s="14"/>
      <c r="F38" s="30"/>
      <c r="G38" s="16"/>
      <c r="H38" s="17"/>
      <c r="I38" s="18"/>
      <c r="J38" s="19"/>
      <c r="K38" s="31"/>
      <c r="L38" s="21"/>
      <c r="M38" s="19"/>
      <c r="N38" s="31"/>
      <c r="O38" s="18"/>
      <c r="P38" s="19"/>
      <c r="Q38" s="22"/>
      <c r="R38" s="21"/>
      <c r="S38" s="19"/>
      <c r="T38" s="20"/>
      <c r="U38" s="23">
        <f t="shared" si="0"/>
        <v>0</v>
      </c>
      <c r="V38" s="23">
        <f t="shared" si="1"/>
        <v>0</v>
      </c>
      <c r="W38" s="24"/>
      <c r="X38" s="25"/>
      <c r="Y38" s="26"/>
      <c r="Z38" s="27"/>
      <c r="AA38" s="25"/>
      <c r="AB38" s="25"/>
      <c r="AC38" s="2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</row>
    <row r="39" spans="1:203" s="29" customFormat="1" hidden="1" x14ac:dyDescent="0.25">
      <c r="A39" s="11"/>
      <c r="B39" s="12"/>
      <c r="C39" s="12"/>
      <c r="D39" s="13"/>
      <c r="E39" s="14"/>
      <c r="F39" s="30"/>
      <c r="G39" s="16"/>
      <c r="H39" s="17"/>
      <c r="I39" s="18"/>
      <c r="J39" s="19"/>
      <c r="K39" s="31"/>
      <c r="L39" s="21"/>
      <c r="M39" s="19"/>
      <c r="N39" s="31"/>
      <c r="O39" s="18"/>
      <c r="P39" s="19"/>
      <c r="Q39" s="22"/>
      <c r="R39" s="21"/>
      <c r="S39" s="19"/>
      <c r="T39" s="20"/>
      <c r="U39" s="23">
        <f t="shared" si="0"/>
        <v>0</v>
      </c>
      <c r="V39" s="23">
        <f t="shared" si="1"/>
        <v>0</v>
      </c>
      <c r="W39" s="24"/>
      <c r="X39" s="25"/>
      <c r="Y39" s="26"/>
      <c r="Z39" s="27"/>
      <c r="AA39" s="25"/>
      <c r="AB39" s="25"/>
      <c r="AC39" s="28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</row>
    <row r="40" spans="1:203" s="29" customFormat="1" hidden="1" x14ac:dyDescent="0.25">
      <c r="A40" s="11"/>
      <c r="B40" s="12"/>
      <c r="C40" s="12"/>
      <c r="D40" s="13"/>
      <c r="E40" s="14"/>
      <c r="F40" s="30"/>
      <c r="G40" s="16"/>
      <c r="H40" s="17"/>
      <c r="I40" s="18"/>
      <c r="J40" s="19"/>
      <c r="K40" s="31"/>
      <c r="L40" s="21"/>
      <c r="M40" s="19"/>
      <c r="N40" s="31"/>
      <c r="O40" s="18"/>
      <c r="P40" s="19"/>
      <c r="Q40" s="22"/>
      <c r="R40" s="21"/>
      <c r="S40" s="19"/>
      <c r="T40" s="20"/>
      <c r="U40" s="23">
        <f t="shared" si="0"/>
        <v>0</v>
      </c>
      <c r="V40" s="23">
        <f t="shared" si="1"/>
        <v>0</v>
      </c>
      <c r="W40" s="24"/>
      <c r="X40" s="25"/>
      <c r="Y40" s="26"/>
      <c r="Z40" s="27"/>
      <c r="AA40" s="25"/>
      <c r="AB40" s="25"/>
      <c r="AC40" s="28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</row>
    <row r="41" spans="1:203" s="29" customFormat="1" hidden="1" x14ac:dyDescent="0.25">
      <c r="A41" s="11"/>
      <c r="B41" s="12"/>
      <c r="C41" s="12"/>
      <c r="D41" s="13"/>
      <c r="E41" s="14"/>
      <c r="F41" s="30"/>
      <c r="G41" s="16"/>
      <c r="H41" s="17"/>
      <c r="I41" s="18"/>
      <c r="J41" s="19"/>
      <c r="K41" s="31"/>
      <c r="L41" s="21"/>
      <c r="M41" s="19"/>
      <c r="N41" s="31"/>
      <c r="O41" s="18"/>
      <c r="P41" s="19"/>
      <c r="Q41" s="22"/>
      <c r="R41" s="21"/>
      <c r="S41" s="19"/>
      <c r="T41" s="20"/>
      <c r="U41" s="23">
        <f t="shared" si="0"/>
        <v>0</v>
      </c>
      <c r="V41" s="23">
        <f t="shared" si="1"/>
        <v>0</v>
      </c>
      <c r="W41" s="24"/>
      <c r="X41" s="25"/>
      <c r="Y41" s="26"/>
      <c r="Z41" s="27"/>
      <c r="AA41" s="25"/>
      <c r="AB41" s="25"/>
      <c r="AC41" s="28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</row>
    <row r="42" spans="1:203" s="29" customFormat="1" hidden="1" x14ac:dyDescent="0.25">
      <c r="A42" s="11"/>
      <c r="B42" s="12"/>
      <c r="C42" s="12"/>
      <c r="D42" s="13"/>
      <c r="E42" s="14"/>
      <c r="F42" s="30"/>
      <c r="G42" s="16"/>
      <c r="H42" s="17"/>
      <c r="I42" s="18"/>
      <c r="J42" s="19"/>
      <c r="K42" s="31"/>
      <c r="L42" s="21"/>
      <c r="M42" s="19"/>
      <c r="N42" s="31"/>
      <c r="O42" s="18"/>
      <c r="P42" s="19"/>
      <c r="Q42" s="22"/>
      <c r="R42" s="21"/>
      <c r="S42" s="19"/>
      <c r="T42" s="20"/>
      <c r="U42" s="23">
        <f t="shared" si="0"/>
        <v>0</v>
      </c>
      <c r="V42" s="23">
        <f t="shared" si="1"/>
        <v>0</v>
      </c>
      <c r="W42" s="24"/>
      <c r="X42" s="25"/>
      <c r="Y42" s="26"/>
      <c r="Z42" s="27"/>
      <c r="AA42" s="25"/>
      <c r="AB42" s="25"/>
      <c r="AC42" s="28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</row>
    <row r="43" spans="1:203" s="29" customFormat="1" hidden="1" x14ac:dyDescent="0.25">
      <c r="A43" s="11"/>
      <c r="B43" s="12"/>
      <c r="C43" s="12"/>
      <c r="D43" s="13"/>
      <c r="E43" s="14"/>
      <c r="F43" s="30"/>
      <c r="G43" s="16"/>
      <c r="H43" s="17"/>
      <c r="I43" s="18"/>
      <c r="J43" s="19"/>
      <c r="K43" s="31"/>
      <c r="L43" s="21"/>
      <c r="M43" s="19"/>
      <c r="N43" s="31"/>
      <c r="O43" s="18"/>
      <c r="P43" s="19"/>
      <c r="Q43" s="22"/>
      <c r="R43" s="21"/>
      <c r="S43" s="19"/>
      <c r="T43" s="20"/>
      <c r="U43" s="23">
        <f t="shared" si="0"/>
        <v>0</v>
      </c>
      <c r="V43" s="23">
        <f t="shared" si="1"/>
        <v>0</v>
      </c>
      <c r="W43" s="24"/>
      <c r="X43" s="25"/>
      <c r="Y43" s="26"/>
      <c r="Z43" s="27"/>
      <c r="AA43" s="25"/>
      <c r="AB43" s="25"/>
      <c r="AC43" s="28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</row>
    <row r="44" spans="1:203" s="29" customFormat="1" hidden="1" x14ac:dyDescent="0.25">
      <c r="A44" s="11"/>
      <c r="B44" s="12"/>
      <c r="C44" s="12"/>
      <c r="D44" s="13"/>
      <c r="E44" s="14"/>
      <c r="F44" s="30"/>
      <c r="G44" s="16"/>
      <c r="H44" s="17"/>
      <c r="I44" s="18"/>
      <c r="J44" s="19"/>
      <c r="K44" s="31"/>
      <c r="L44" s="21"/>
      <c r="M44" s="19"/>
      <c r="N44" s="31"/>
      <c r="O44" s="18"/>
      <c r="P44" s="19"/>
      <c r="Q44" s="22"/>
      <c r="R44" s="21"/>
      <c r="S44" s="19"/>
      <c r="T44" s="20"/>
      <c r="U44" s="23">
        <f t="shared" si="0"/>
        <v>0</v>
      </c>
      <c r="V44" s="23">
        <f t="shared" si="1"/>
        <v>0</v>
      </c>
      <c r="W44" s="24"/>
      <c r="X44" s="25"/>
      <c r="Y44" s="26"/>
      <c r="Z44" s="27"/>
      <c r="AA44" s="25"/>
      <c r="AB44" s="25"/>
      <c r="AC44" s="28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</row>
    <row r="45" spans="1:203" s="29" customFormat="1" hidden="1" x14ac:dyDescent="0.25">
      <c r="A45" s="11"/>
      <c r="B45" s="12"/>
      <c r="C45" s="12"/>
      <c r="D45" s="13"/>
      <c r="E45" s="14"/>
      <c r="F45" s="30"/>
      <c r="G45" s="16"/>
      <c r="H45" s="17"/>
      <c r="I45" s="18"/>
      <c r="J45" s="19"/>
      <c r="K45" s="31"/>
      <c r="L45" s="21"/>
      <c r="M45" s="19"/>
      <c r="N45" s="31"/>
      <c r="O45" s="18"/>
      <c r="P45" s="19"/>
      <c r="Q45" s="22"/>
      <c r="R45" s="21"/>
      <c r="S45" s="19"/>
      <c r="T45" s="20"/>
      <c r="U45" s="23">
        <f t="shared" si="0"/>
        <v>0</v>
      </c>
      <c r="V45" s="23">
        <f t="shared" si="1"/>
        <v>0</v>
      </c>
      <c r="W45" s="24"/>
      <c r="X45" s="25"/>
      <c r="Y45" s="26"/>
      <c r="Z45" s="27"/>
      <c r="AA45" s="25"/>
      <c r="AB45" s="25"/>
      <c r="AC45" s="28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</row>
    <row r="46" spans="1:203" s="29" customFormat="1" hidden="1" x14ac:dyDescent="0.25">
      <c r="A46" s="11"/>
      <c r="B46" s="12"/>
      <c r="C46" s="12"/>
      <c r="D46" s="13"/>
      <c r="E46" s="14"/>
      <c r="F46" s="30"/>
      <c r="G46" s="16"/>
      <c r="H46" s="17"/>
      <c r="I46" s="18"/>
      <c r="J46" s="19"/>
      <c r="K46" s="31"/>
      <c r="L46" s="21"/>
      <c r="M46" s="19"/>
      <c r="N46" s="31"/>
      <c r="O46" s="18"/>
      <c r="P46" s="19"/>
      <c r="Q46" s="22"/>
      <c r="R46" s="21"/>
      <c r="S46" s="19"/>
      <c r="T46" s="20"/>
      <c r="U46" s="23">
        <f t="shared" si="0"/>
        <v>0</v>
      </c>
      <c r="V46" s="23">
        <f t="shared" si="1"/>
        <v>0</v>
      </c>
      <c r="W46" s="24"/>
      <c r="X46" s="25"/>
      <c r="Y46" s="26"/>
      <c r="Z46" s="27"/>
      <c r="AA46" s="25"/>
      <c r="AB46" s="25"/>
      <c r="AC46" s="28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</row>
    <row r="47" spans="1:203" s="29" customFormat="1" hidden="1" x14ac:dyDescent="0.25">
      <c r="A47" s="11"/>
      <c r="B47" s="12"/>
      <c r="C47" s="12"/>
      <c r="D47" s="13"/>
      <c r="E47" s="14"/>
      <c r="F47" s="30"/>
      <c r="G47" s="16"/>
      <c r="H47" s="17"/>
      <c r="I47" s="18"/>
      <c r="J47" s="19"/>
      <c r="K47" s="31"/>
      <c r="L47" s="21"/>
      <c r="M47" s="19"/>
      <c r="N47" s="31"/>
      <c r="O47" s="18"/>
      <c r="P47" s="19"/>
      <c r="Q47" s="22"/>
      <c r="R47" s="21"/>
      <c r="S47" s="19"/>
      <c r="T47" s="20"/>
      <c r="U47" s="23">
        <f t="shared" si="0"/>
        <v>0</v>
      </c>
      <c r="V47" s="23">
        <f t="shared" si="1"/>
        <v>0</v>
      </c>
      <c r="W47" s="24"/>
      <c r="X47" s="25"/>
      <c r="Y47" s="26"/>
      <c r="Z47" s="27"/>
      <c r="AA47" s="25"/>
      <c r="AB47" s="25"/>
      <c r="AC47" s="28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</row>
    <row r="48" spans="1:203" s="29" customFormat="1" hidden="1" x14ac:dyDescent="0.25">
      <c r="A48" s="11"/>
      <c r="B48" s="12"/>
      <c r="C48" s="12"/>
      <c r="D48" s="13"/>
      <c r="E48" s="14"/>
      <c r="F48" s="30"/>
      <c r="G48" s="16"/>
      <c r="H48" s="17"/>
      <c r="I48" s="18"/>
      <c r="J48" s="19"/>
      <c r="K48" s="31"/>
      <c r="L48" s="21"/>
      <c r="M48" s="19"/>
      <c r="N48" s="31"/>
      <c r="O48" s="18"/>
      <c r="P48" s="19"/>
      <c r="Q48" s="22"/>
      <c r="R48" s="21"/>
      <c r="S48" s="19"/>
      <c r="T48" s="20"/>
      <c r="U48" s="23">
        <f t="shared" si="0"/>
        <v>0</v>
      </c>
      <c r="V48" s="23">
        <f t="shared" si="1"/>
        <v>0</v>
      </c>
      <c r="W48" s="24"/>
      <c r="X48" s="25"/>
      <c r="Y48" s="26"/>
      <c r="Z48" s="27"/>
      <c r="AA48" s="25"/>
      <c r="AB48" s="25"/>
      <c r="AC48" s="28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</row>
    <row r="49" spans="1:203" s="29" customFormat="1" hidden="1" x14ac:dyDescent="0.25">
      <c r="A49" s="11"/>
      <c r="B49" s="12"/>
      <c r="C49" s="12"/>
      <c r="D49" s="13"/>
      <c r="E49" s="14"/>
      <c r="F49" s="30"/>
      <c r="G49" s="16"/>
      <c r="H49" s="17"/>
      <c r="I49" s="18"/>
      <c r="J49" s="19"/>
      <c r="K49" s="31"/>
      <c r="L49" s="21"/>
      <c r="M49" s="19"/>
      <c r="N49" s="31"/>
      <c r="O49" s="18"/>
      <c r="P49" s="19"/>
      <c r="Q49" s="22"/>
      <c r="R49" s="21"/>
      <c r="S49" s="19"/>
      <c r="T49" s="20"/>
      <c r="U49" s="23">
        <f t="shared" si="0"/>
        <v>0</v>
      </c>
      <c r="V49" s="23">
        <f t="shared" si="1"/>
        <v>0</v>
      </c>
      <c r="W49" s="24"/>
      <c r="X49" s="25"/>
      <c r="Y49" s="26"/>
      <c r="Z49" s="27"/>
      <c r="AA49" s="25"/>
      <c r="AB49" s="25"/>
      <c r="AC49" s="28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</row>
    <row r="50" spans="1:203" s="29" customFormat="1" hidden="1" x14ac:dyDescent="0.25">
      <c r="A50" s="11"/>
      <c r="B50" s="12"/>
      <c r="C50" s="12"/>
      <c r="D50" s="13"/>
      <c r="E50" s="14"/>
      <c r="F50" s="30"/>
      <c r="G50" s="16"/>
      <c r="H50" s="17"/>
      <c r="I50" s="18"/>
      <c r="J50" s="19"/>
      <c r="K50" s="31"/>
      <c r="L50" s="21"/>
      <c r="M50" s="19"/>
      <c r="N50" s="31"/>
      <c r="O50" s="18"/>
      <c r="P50" s="19"/>
      <c r="Q50" s="22"/>
      <c r="R50" s="21"/>
      <c r="S50" s="19"/>
      <c r="T50" s="20"/>
      <c r="U50" s="23">
        <f t="shared" si="0"/>
        <v>0</v>
      </c>
      <c r="V50" s="23">
        <f t="shared" si="1"/>
        <v>0</v>
      </c>
      <c r="W50" s="24"/>
      <c r="X50" s="25"/>
      <c r="Y50" s="26">
        <v>0.35</v>
      </c>
      <c r="Z50" s="27">
        <v>0.35</v>
      </c>
      <c r="AA50" s="25"/>
      <c r="AB50" s="25"/>
      <c r="AC50" s="28">
        <v>0.3</v>
      </c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</row>
    <row r="51" spans="1:203" s="29" customFormat="1" hidden="1" x14ac:dyDescent="0.25">
      <c r="A51" s="11"/>
      <c r="B51" s="12"/>
      <c r="C51" s="12"/>
      <c r="D51" s="13"/>
      <c r="E51" s="14"/>
      <c r="F51" s="30"/>
      <c r="G51" s="16"/>
      <c r="H51" s="17"/>
      <c r="I51" s="18"/>
      <c r="J51" s="19"/>
      <c r="K51" s="31"/>
      <c r="L51" s="21"/>
      <c r="M51" s="19"/>
      <c r="N51" s="31"/>
      <c r="O51" s="18"/>
      <c r="P51" s="19"/>
      <c r="Q51" s="22"/>
      <c r="R51" s="21"/>
      <c r="S51" s="19"/>
      <c r="T51" s="20"/>
      <c r="U51" s="23">
        <f t="shared" si="0"/>
        <v>0</v>
      </c>
      <c r="V51" s="23">
        <f t="shared" si="1"/>
        <v>0</v>
      </c>
      <c r="W51" s="24"/>
      <c r="X51" s="25"/>
      <c r="Y51" s="26">
        <v>0.35</v>
      </c>
      <c r="Z51" s="27">
        <v>0.35</v>
      </c>
      <c r="AA51" s="25"/>
      <c r="AB51" s="25"/>
      <c r="AC51" s="28">
        <v>0.3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</row>
    <row r="52" spans="1:203" s="29" customFormat="1" x14ac:dyDescent="0.25">
      <c r="A52" s="11"/>
      <c r="B52" s="12"/>
      <c r="C52" s="12"/>
      <c r="D52" s="13"/>
      <c r="E52" s="14"/>
      <c r="F52" s="30"/>
      <c r="G52" s="16"/>
      <c r="H52" s="17"/>
      <c r="I52" s="18"/>
      <c r="J52" s="19"/>
      <c r="K52" s="31"/>
      <c r="L52" s="18"/>
      <c r="M52" s="19"/>
      <c r="N52" s="31"/>
      <c r="O52" s="18"/>
      <c r="P52" s="19"/>
      <c r="Q52" s="22"/>
      <c r="R52" s="21"/>
      <c r="S52" s="19"/>
      <c r="T52" s="20"/>
      <c r="U52" s="23">
        <f>MIN(J52,S52,P52,M52)</f>
        <v>0</v>
      </c>
      <c r="V52" s="23">
        <f>MAX(S52,P52,J52,M52)</f>
        <v>0</v>
      </c>
      <c r="W52" s="32"/>
      <c r="X52" s="32"/>
      <c r="Y52" s="32"/>
      <c r="Z52" s="33"/>
      <c r="AA52" s="33"/>
      <c r="AB52" s="33"/>
      <c r="AC52" s="33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</row>
    <row r="53" spans="1:203" x14ac:dyDescent="0.25">
      <c r="A53" s="128"/>
      <c r="B53" s="130" t="s">
        <v>33</v>
      </c>
      <c r="C53" s="130"/>
      <c r="D53" s="132" t="s">
        <v>34</v>
      </c>
      <c r="E53" s="132"/>
      <c r="F53" s="34"/>
      <c r="G53" s="133">
        <f>SUM(H16:H52)</f>
        <v>112898978.96289024</v>
      </c>
      <c r="H53" s="133"/>
      <c r="I53" s="199"/>
      <c r="J53" s="200"/>
      <c r="K53" s="36">
        <f>SUM(K16:K52)</f>
        <v>115844169.7184439</v>
      </c>
      <c r="L53" s="199"/>
      <c r="M53" s="200"/>
      <c r="N53" s="36">
        <f>SUM(N16:N52)</f>
        <v>117807630.22214633</v>
      </c>
      <c r="O53" s="199"/>
      <c r="P53" s="200"/>
      <c r="Q53" s="36">
        <f>SUM(Q16:Q52)</f>
        <v>116825899.97029512</v>
      </c>
      <c r="R53" s="199"/>
      <c r="S53" s="200"/>
      <c r="T53" s="35">
        <f>SUM(T16:T52)</f>
        <v>110690085.89622499</v>
      </c>
    </row>
    <row r="54" spans="1:203" x14ac:dyDescent="0.25">
      <c r="A54" s="129"/>
      <c r="B54" s="131"/>
      <c r="C54" s="131"/>
      <c r="D54" s="132" t="s">
        <v>35</v>
      </c>
      <c r="E54" s="132"/>
      <c r="F54" s="37"/>
      <c r="G54" s="141"/>
      <c r="H54" s="142"/>
      <c r="I54" s="201"/>
      <c r="J54" s="202"/>
      <c r="K54" s="39">
        <v>0</v>
      </c>
      <c r="L54" s="201"/>
      <c r="M54" s="202"/>
      <c r="N54" s="39">
        <v>0</v>
      </c>
      <c r="O54" s="201"/>
      <c r="P54" s="202"/>
      <c r="Q54" s="39">
        <v>0</v>
      </c>
      <c r="R54" s="201"/>
      <c r="S54" s="202"/>
      <c r="T54" s="38">
        <v>0</v>
      </c>
    </row>
    <row r="55" spans="1:203" x14ac:dyDescent="0.25">
      <c r="A55" s="143"/>
      <c r="B55" s="144" t="s">
        <v>36</v>
      </c>
      <c r="C55" s="144"/>
      <c r="D55" s="132" t="s">
        <v>34</v>
      </c>
      <c r="E55" s="132"/>
      <c r="F55" s="37"/>
      <c r="G55" s="141"/>
      <c r="H55" s="142"/>
      <c r="I55" s="201"/>
      <c r="J55" s="202"/>
      <c r="K55" s="39">
        <f>K53+K54</f>
        <v>115844169.7184439</v>
      </c>
      <c r="L55" s="201"/>
      <c r="M55" s="202"/>
      <c r="N55" s="39">
        <f>N53+N54</f>
        <v>117807630.22214633</v>
      </c>
      <c r="O55" s="201"/>
      <c r="P55" s="202"/>
      <c r="Q55" s="39">
        <f>Q53+Q54</f>
        <v>116825899.97029512</v>
      </c>
      <c r="R55" s="201"/>
      <c r="S55" s="202"/>
      <c r="T55" s="38">
        <f>T53+T54</f>
        <v>110690085.89622499</v>
      </c>
    </row>
    <row r="56" spans="1:203" x14ac:dyDescent="0.25">
      <c r="A56" s="143"/>
      <c r="B56" s="144"/>
      <c r="C56" s="144"/>
      <c r="D56" s="132" t="s">
        <v>37</v>
      </c>
      <c r="E56" s="132"/>
      <c r="F56" s="34"/>
      <c r="G56" s="133"/>
      <c r="H56" s="133"/>
      <c r="I56" s="201"/>
      <c r="J56" s="202"/>
      <c r="K56" s="39">
        <f>G53-K55</f>
        <v>-2945190.7555536628</v>
      </c>
      <c r="L56" s="201"/>
      <c r="M56" s="202"/>
      <c r="N56" s="39">
        <f>G53-N55</f>
        <v>-4908651.2592560947</v>
      </c>
      <c r="O56" s="201"/>
      <c r="P56" s="202"/>
      <c r="Q56" s="39">
        <f>G53-Q55</f>
        <v>-3926921.0074048787</v>
      </c>
      <c r="R56" s="201"/>
      <c r="S56" s="202"/>
      <c r="T56" s="38">
        <f>G53-T55</f>
        <v>2208893.0666652471</v>
      </c>
    </row>
    <row r="57" spans="1:203" x14ac:dyDescent="0.25">
      <c r="A57" s="145" t="s">
        <v>38</v>
      </c>
      <c r="B57" s="146"/>
      <c r="C57" s="147"/>
      <c r="D57" s="132" t="s">
        <v>39</v>
      </c>
      <c r="E57" s="132"/>
      <c r="F57" s="34"/>
      <c r="G57" s="132"/>
      <c r="H57" s="132"/>
      <c r="I57" s="203"/>
      <c r="J57" s="204"/>
      <c r="K57" s="41">
        <f>(G53-K53)/G53</f>
        <v>-2.6086956521739171E-2</v>
      </c>
      <c r="L57" s="203"/>
      <c r="M57" s="204"/>
      <c r="N57" s="41">
        <f>(G53-N53)/G53</f>
        <v>-4.3478260869565195E-2</v>
      </c>
      <c r="O57" s="203"/>
      <c r="P57" s="204"/>
      <c r="Q57" s="41">
        <f>(G53-Q53)/G53</f>
        <v>-3.4782608695652181E-2</v>
      </c>
      <c r="R57" s="203"/>
      <c r="S57" s="204"/>
      <c r="T57" s="40">
        <f>(G53-T53)/G53</f>
        <v>1.9565217391304377E-2</v>
      </c>
      <c r="V57" s="42"/>
    </row>
    <row r="58" spans="1:203" x14ac:dyDescent="0.25">
      <c r="A58" s="132" t="s">
        <v>40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</row>
    <row r="59" spans="1:203" x14ac:dyDescent="0.25">
      <c r="A59" s="140" t="s">
        <v>51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</row>
    <row r="60" spans="1:203" x14ac:dyDescent="0.25">
      <c r="A60" s="140" t="s">
        <v>52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</row>
    <row r="61" spans="1:203" x14ac:dyDescent="0.25">
      <c r="A61" s="140" t="s">
        <v>53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</row>
    <row r="62" spans="1:203" x14ac:dyDescent="0.2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</row>
    <row r="63" spans="1:203" x14ac:dyDescent="0.25">
      <c r="A63" s="132" t="s">
        <v>41</v>
      </c>
      <c r="B63" s="132"/>
      <c r="C63" s="132"/>
      <c r="D63" s="132"/>
      <c r="E63" s="132"/>
      <c r="F63" s="132"/>
      <c r="G63" s="132"/>
      <c r="H63" s="132"/>
      <c r="I63" s="148" t="s">
        <v>42</v>
      </c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9"/>
    </row>
    <row r="64" spans="1:203" x14ac:dyDescent="0.25">
      <c r="A64" s="132"/>
      <c r="B64" s="132"/>
      <c r="C64" s="132"/>
      <c r="D64" s="132"/>
      <c r="E64" s="132"/>
      <c r="F64" s="132"/>
      <c r="G64" s="132"/>
      <c r="H64" s="132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1"/>
    </row>
    <row r="65" spans="1:20" ht="13.5" customHeight="1" x14ac:dyDescent="0.25">
      <c r="A65" s="154" t="s">
        <v>43</v>
      </c>
      <c r="B65" s="154"/>
      <c r="C65" s="155" t="str">
        <f>+R13</f>
        <v>CONSTRUMART</v>
      </c>
      <c r="D65" s="156"/>
      <c r="E65" s="156"/>
      <c r="F65" s="156"/>
      <c r="G65" s="156"/>
      <c r="H65" s="156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3"/>
    </row>
    <row r="66" spans="1:20" ht="13.5" customHeight="1" x14ac:dyDescent="0.25">
      <c r="A66" s="154" t="s">
        <v>44</v>
      </c>
      <c r="B66" s="154"/>
      <c r="C66" s="162">
        <f>+T55</f>
        <v>110690085.89622499</v>
      </c>
      <c r="D66" s="162"/>
      <c r="E66" s="162"/>
      <c r="F66" s="162"/>
      <c r="G66" s="162"/>
      <c r="H66" s="162"/>
      <c r="I66" s="163" t="s">
        <v>45</v>
      </c>
      <c r="J66" s="164"/>
      <c r="K66" s="164"/>
      <c r="L66" s="164"/>
      <c r="M66" s="164"/>
      <c r="N66" s="165"/>
      <c r="O66" s="154" t="s">
        <v>46</v>
      </c>
      <c r="P66" s="154"/>
      <c r="Q66" s="154"/>
      <c r="R66" s="154"/>
      <c r="S66" s="154"/>
      <c r="T66" s="154"/>
    </row>
    <row r="67" spans="1:20" ht="13.5" customHeight="1" x14ac:dyDescent="0.25">
      <c r="A67" s="154" t="s">
        <v>47</v>
      </c>
      <c r="B67" s="154"/>
      <c r="C67" s="166" t="s">
        <v>48</v>
      </c>
      <c r="D67" s="167"/>
      <c r="E67" s="167"/>
      <c r="F67" s="167"/>
      <c r="G67" s="167"/>
      <c r="H67" s="167"/>
      <c r="I67" s="163" t="s">
        <v>49</v>
      </c>
      <c r="J67" s="164"/>
      <c r="K67" s="164"/>
      <c r="L67" s="164"/>
      <c r="M67" s="164"/>
      <c r="N67" s="165"/>
      <c r="O67" s="154"/>
      <c r="P67" s="154"/>
      <c r="Q67" s="154"/>
      <c r="R67" s="154"/>
      <c r="S67" s="154"/>
      <c r="T67" s="154"/>
    </row>
    <row r="68" spans="1:20" ht="13.5" customHeight="1" x14ac:dyDescent="0.25">
      <c r="A68" s="154" t="s">
        <v>50</v>
      </c>
      <c r="B68" s="154"/>
      <c r="C68" s="157">
        <f ca="1">+TODAY()</f>
        <v>43990</v>
      </c>
      <c r="D68" s="157"/>
      <c r="E68" s="157"/>
      <c r="F68" s="157"/>
      <c r="G68" s="157"/>
      <c r="H68" s="157"/>
      <c r="I68" s="158">
        <f ca="1">+TODAY()</f>
        <v>43990</v>
      </c>
      <c r="J68" s="159"/>
      <c r="K68" s="159"/>
      <c r="L68" s="159"/>
      <c r="M68" s="159"/>
      <c r="N68" s="160"/>
      <c r="O68" s="161">
        <f ca="1">+TODAY()</f>
        <v>43990</v>
      </c>
      <c r="P68" s="161"/>
      <c r="Q68" s="161"/>
      <c r="R68" s="161"/>
      <c r="S68" s="161"/>
      <c r="T68" s="161"/>
    </row>
  </sheetData>
  <mergeCells count="88">
    <mergeCell ref="A68:B68"/>
    <mergeCell ref="C68:H68"/>
    <mergeCell ref="I68:N68"/>
    <mergeCell ref="O68:T68"/>
    <mergeCell ref="A66:B66"/>
    <mergeCell ref="C66:H66"/>
    <mergeCell ref="I66:N66"/>
    <mergeCell ref="O66:T66"/>
    <mergeCell ref="A67:B67"/>
    <mergeCell ref="C67:H67"/>
    <mergeCell ref="I67:N67"/>
    <mergeCell ref="O67:T67"/>
    <mergeCell ref="A61:T61"/>
    <mergeCell ref="A62:T62"/>
    <mergeCell ref="A63:H64"/>
    <mergeCell ref="I63:T63"/>
    <mergeCell ref="I64:T65"/>
    <mergeCell ref="A65:B65"/>
    <mergeCell ref="C65:H65"/>
    <mergeCell ref="A60:T60"/>
    <mergeCell ref="D54:E54"/>
    <mergeCell ref="G54:H54"/>
    <mergeCell ref="A55:A56"/>
    <mergeCell ref="B55:C56"/>
    <mergeCell ref="D55:E55"/>
    <mergeCell ref="G55:H55"/>
    <mergeCell ref="D56:E56"/>
    <mergeCell ref="G56:H56"/>
    <mergeCell ref="A57:C57"/>
    <mergeCell ref="D57:E57"/>
    <mergeCell ref="G57:H57"/>
    <mergeCell ref="A58:T58"/>
    <mergeCell ref="A59:T59"/>
    <mergeCell ref="Z14:AA14"/>
    <mergeCell ref="AB14:AC14"/>
    <mergeCell ref="A53:A54"/>
    <mergeCell ref="B53:C54"/>
    <mergeCell ref="D53:E53"/>
    <mergeCell ref="G53:H53"/>
    <mergeCell ref="I53:J57"/>
    <mergeCell ref="L53:M57"/>
    <mergeCell ref="O53:P57"/>
    <mergeCell ref="R53:S57"/>
    <mergeCell ref="S14:S15"/>
    <mergeCell ref="T14:T15"/>
    <mergeCell ref="U14:U15"/>
    <mergeCell ref="V14:V15"/>
    <mergeCell ref="W14:W15"/>
    <mergeCell ref="X14:Y14"/>
    <mergeCell ref="B14:B15"/>
    <mergeCell ref="C14:C15"/>
    <mergeCell ref="D14:D15"/>
    <mergeCell ref="E14:E15"/>
    <mergeCell ref="R14:R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F14:F15"/>
    <mergeCell ref="X12:AC12"/>
    <mergeCell ref="I13:K13"/>
    <mergeCell ref="L13:N13"/>
    <mergeCell ref="O13:Q13"/>
    <mergeCell ref="R13:T13"/>
    <mergeCell ref="X13:Y13"/>
    <mergeCell ref="Z13:AA13"/>
    <mergeCell ref="AB13:AC13"/>
    <mergeCell ref="A11:H13"/>
    <mergeCell ref="I11:T11"/>
    <mergeCell ref="I12:K12"/>
    <mergeCell ref="L12:N12"/>
    <mergeCell ref="O12:Q12"/>
    <mergeCell ref="R12:T12"/>
    <mergeCell ref="A14:A15"/>
    <mergeCell ref="A7:Q8"/>
    <mergeCell ref="R7:S7"/>
    <mergeCell ref="R8:S8"/>
    <mergeCell ref="A9:H10"/>
    <mergeCell ref="I9:Q9"/>
    <mergeCell ref="R9:T9"/>
    <mergeCell ref="I10:T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D44F6579223540B218D9A4FB026692" ma:contentTypeVersion="10" ma:contentTypeDescription="Crear nuevo documento." ma:contentTypeScope="" ma:versionID="f8fc86fb5183424d3d6caad557b5aa27">
  <xsd:schema xmlns:xsd="http://www.w3.org/2001/XMLSchema" xmlns:xs="http://www.w3.org/2001/XMLSchema" xmlns:p="http://schemas.microsoft.com/office/2006/metadata/properties" xmlns:ns2="e9fd279f-9903-4788-bad5-c2312223f35c" xmlns:ns3="fbf575dc-2075-41ef-862d-28f8ea3ea510" targetNamespace="http://schemas.microsoft.com/office/2006/metadata/properties" ma:root="true" ma:fieldsID="8edbcfd5625afabc1199a22a614112b4" ns2:_="" ns3:_="">
    <xsd:import namespace="e9fd279f-9903-4788-bad5-c2312223f35c"/>
    <xsd:import namespace="fbf575dc-2075-41ef-862d-28f8ea3ea5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d279f-9903-4788-bad5-c2312223f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575dc-2075-41ef-862d-28f8ea3ea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31DF2C-271A-4240-89DA-C37AC7D1C2AF}"/>
</file>

<file path=customXml/itemProps2.xml><?xml version="1.0" encoding="utf-8"?>
<ds:datastoreItem xmlns:ds="http://schemas.openxmlformats.org/officeDocument/2006/customXml" ds:itemID="{915C8652-2E88-4CC1-8EC3-89BF5A2D4FD3}"/>
</file>

<file path=customXml/itemProps3.xml><?xml version="1.0" encoding="utf-8"?>
<ds:datastoreItem xmlns:ds="http://schemas.openxmlformats.org/officeDocument/2006/customXml" ds:itemID="{0D223A79-413A-4ACD-A9E8-D7D1D0353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LM Formato</vt:lpstr>
      <vt:lpstr>CC Fierro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Vaquerisaz Paez</dc:creator>
  <cp:lastModifiedBy>Mauricio Alejandro Gonzalez Petit Breuilh</cp:lastModifiedBy>
  <cp:lastPrinted>2020-03-27T08:41:31Z</cp:lastPrinted>
  <dcterms:created xsi:type="dcterms:W3CDTF">2019-12-16T19:29:38Z</dcterms:created>
  <dcterms:modified xsi:type="dcterms:W3CDTF">2020-06-08T05:01:08Z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0x010100ABD44F6579223540B218D9A4FB026692</vt:lpwstr>
  </property>
</Properties>
</file>