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xr:revisionPtr revIDLastSave="0" documentId="8_{50127854-A02F-4ED5-8584-EC97DE78C5C4}" xr6:coauthVersionLast="46" xr6:coauthVersionMax="46" xr10:uidLastSave="{00000000-0000-0000-0000-000000000000}"/>
  <bookViews>
    <workbookView xWindow="20370" yWindow="-120" windowWidth="29040" windowHeight="15840" xr2:uid="{00000000-000D-0000-FFFF-FFFF00000000}"/>
  </bookViews>
  <sheets>
    <sheet name="GESTION DE COBRO" sheetId="1" r:id="rId1"/>
  </sheets>
  <externalReferences>
    <externalReference r:id="rId2"/>
  </externalReferences>
  <definedNames>
    <definedName name="_xlnm._FilterDatabase" localSheetId="0" hidden="1">'GESTION DE COBRO'!$A$1:$P$10</definedName>
    <definedName name="RESPUESTA">[1]Hoja4!$D$1:$D$7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K10" i="1" s="1"/>
  <c r="I10" i="1"/>
  <c r="H10" i="1"/>
  <c r="G10" i="1"/>
  <c r="K9" i="1"/>
  <c r="J9" i="1"/>
  <c r="I9" i="1"/>
  <c r="H9" i="1"/>
  <c r="G9" i="1"/>
  <c r="B9" i="1"/>
  <c r="A9" i="1"/>
  <c r="J8" i="1"/>
  <c r="K8" i="1" s="1"/>
  <c r="I8" i="1"/>
  <c r="H8" i="1"/>
  <c r="G8" i="1"/>
  <c r="J7" i="1"/>
  <c r="K7" i="1" s="1"/>
  <c r="I7" i="1"/>
  <c r="H7" i="1"/>
  <c r="G7" i="1"/>
  <c r="E7" i="1"/>
  <c r="B7" i="1"/>
  <c r="A7" i="1"/>
  <c r="J6" i="1"/>
  <c r="K6" i="1" s="1"/>
  <c r="I6" i="1"/>
  <c r="H6" i="1"/>
  <c r="G6" i="1"/>
  <c r="K5" i="1"/>
  <c r="J5" i="1"/>
  <c r="I5" i="1"/>
  <c r="H5" i="1"/>
  <c r="G5" i="1"/>
  <c r="B5" i="1"/>
  <c r="A5" i="1"/>
  <c r="J4" i="1"/>
  <c r="K4" i="1" s="1"/>
  <c r="I4" i="1"/>
  <c r="H4" i="1"/>
  <c r="G4" i="1"/>
  <c r="B4" i="1"/>
  <c r="A4" i="1"/>
  <c r="J3" i="1"/>
  <c r="K3" i="1" s="1"/>
  <c r="I3" i="1"/>
  <c r="H3" i="1"/>
  <c r="G3" i="1"/>
  <c r="J2" i="1"/>
  <c r="K2" i="1" s="1"/>
  <c r="I2" i="1"/>
  <c r="H2" i="1"/>
  <c r="G2" i="1"/>
  <c r="F2" i="1"/>
  <c r="B2" i="1"/>
  <c r="A2" i="1"/>
</calcChain>
</file>

<file path=xl/sharedStrings.xml><?xml version="1.0" encoding="utf-8"?>
<sst xmlns="http://schemas.openxmlformats.org/spreadsheetml/2006/main" count="62" uniqueCount="36">
  <si>
    <t>CLIENTE</t>
  </si>
  <si>
    <t>RUT</t>
  </si>
  <si>
    <t>CONTACTO</t>
  </si>
  <si>
    <t>CARGO</t>
  </si>
  <si>
    <t>TELEFONO</t>
  </si>
  <si>
    <t>CORREO</t>
  </si>
  <si>
    <t>FACTURA</t>
  </si>
  <si>
    <t>MONTO</t>
  </si>
  <si>
    <t>FECHA EMISIÓN</t>
  </si>
  <si>
    <t>HOY</t>
  </si>
  <si>
    <t>DIAS ATRASO</t>
  </si>
  <si>
    <t>FECHA</t>
  </si>
  <si>
    <t>ACCION</t>
  </si>
  <si>
    <t>RESPUESTA</t>
  </si>
  <si>
    <t xml:space="preserve">FECHA </t>
  </si>
  <si>
    <t>Veronica Morales</t>
  </si>
  <si>
    <t>Tesorera</t>
  </si>
  <si>
    <t>EMAIL</t>
  </si>
  <si>
    <t>SIN RESPUESTA</t>
  </si>
  <si>
    <t>YAMANA  CHILE SERVICIOS  LIMITADA</t>
  </si>
  <si>
    <t>76.581.220-8</t>
  </si>
  <si>
    <t>'veronica.morales@Yamana.com'</t>
  </si>
  <si>
    <t>Sin Contacto</t>
  </si>
  <si>
    <t>LLAMADO</t>
  </si>
  <si>
    <t>Josefina Pinochet</t>
  </si>
  <si>
    <t>Asistente Ejecutiva Directores </t>
  </si>
  <si>
    <t xml:space="preserve"> +569 7899 6621</t>
  </si>
  <si>
    <t>josefina.pinochet@aes.com</t>
  </si>
  <si>
    <t>FACTURA RECHAZADA</t>
  </si>
  <si>
    <t>AES GENER S.A.</t>
  </si>
  <si>
    <t>94.272.000-9</t>
  </si>
  <si>
    <t>ALPES CHEMIE S.A.</t>
  </si>
  <si>
    <t>96.517.170-3</t>
  </si>
  <si>
    <t>gss.cuentasporpagar@angloamerican.com</t>
  </si>
  <si>
    <t>ANGLO AMERICAN CHILE LTDA.</t>
  </si>
  <si>
    <t>77.905.330-K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</si>
</sst>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top"/>
    </xf>
  </cellStyleXfs>
  <cellXfs count="11">
    <xf numFmtId="0" fontId="0" fillId="0" borderId="0" xfId="0">
      <alignment vertical="top"/>
    </xf>
    <xf numFmtId="0" fontId="2" fillId="2" borderId="1" xfId="0" applyFont="1" applyFill="1" applyBorder="1">
      <alignment vertical="top"/>
    </xf>
    <xf numFmtId="0" fontId="2" fillId="2" borderId="2" xfId="0" applyFont="1" applyFill="1" applyBorder="1">
      <alignment vertical="top"/>
    </xf>
    <xf numFmtId="0" fontId="2" fillId="0" borderId="2" xfId="0" applyFont="1" applyBorder="1">
      <alignment vertical="top"/>
    </xf>
    <xf numFmtId="0" fontId="0" fillId="2" borderId="0" xfId="0" applyFill="1">
      <alignment vertical="top"/>
    </xf>
    <xf numFmtId="0" fontId="1" fillId="0" borderId="0" xfId="0" applyFont="1">
      <alignment vertical="top"/>
    </xf>
    <xf numFmtId="1" fontId="0" fillId="2" borderId="0" xfId="0" applyNumberFormat="1" applyFill="1">
      <alignment vertical="top"/>
    </xf>
    <xf numFmtId="3" fontId="0" fillId="2" borderId="0" xfId="0" applyNumberFormat="1" applyFill="1">
      <alignment vertical="top"/>
    </xf>
    <xf numFmtId="164" fontId="0" fillId="2" borderId="0" xfId="0" applyNumberFormat="1" applyFill="1">
      <alignment vertical="top"/>
    </xf>
    <xf numFmtId="14" fontId="0" fillId="0" borderId="0" xfId="0" applyNumberFormat="1">
      <alignment vertical="top"/>
    </xf>
    <xf numFmtId="0" fontId="0" fillId="0" borderId="0" xfId="0" applyNumberForma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dlbarra\OneDrive\2020\Diciembre\Boulevard%20Suites\CLIENTES\Cartera%20Clientes%2015.12.20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GESTION"/>
      <sheetName val="GESTION DE COBRO"/>
      <sheetName val="Hoja4"/>
    </sheetNames>
    <sheetDataSet>
      <sheetData sheetId="0">
        <row r="16">
          <cell r="B16" t="str">
            <v>YAMANA  CHILE SERVICIOS  LIMITADA</v>
          </cell>
          <cell r="R16" t="str">
            <v>76.581.220-8</v>
          </cell>
        </row>
        <row r="19">
          <cell r="N19">
            <v>7996</v>
          </cell>
          <cell r="S19">
            <v>43881</v>
          </cell>
          <cell r="X19">
            <v>130127</v>
          </cell>
        </row>
        <row r="20">
          <cell r="N20">
            <v>8126</v>
          </cell>
          <cell r="S20">
            <v>43915</v>
          </cell>
          <cell r="X20">
            <v>332547</v>
          </cell>
        </row>
        <row r="28">
          <cell r="B28" t="str">
            <v>. . PUBLICIDAD  Y EDICIONES CLEMENT  LTDA.</v>
          </cell>
          <cell r="R28" t="str">
            <v>77.717.590-4</v>
          </cell>
        </row>
        <row r="31">
          <cell r="N31">
            <v>8138</v>
          </cell>
          <cell r="AA31">
            <v>10249357</v>
          </cell>
        </row>
        <row r="32">
          <cell r="AA32">
            <v>4467619</v>
          </cell>
        </row>
        <row r="33">
          <cell r="AA33">
            <v>3153500</v>
          </cell>
        </row>
        <row r="34">
          <cell r="AA34">
            <v>2400000</v>
          </cell>
        </row>
        <row r="35">
          <cell r="AA35">
            <v>1489208</v>
          </cell>
        </row>
        <row r="36">
          <cell r="S36">
            <v>43917</v>
          </cell>
          <cell r="X36">
            <v>22338095</v>
          </cell>
        </row>
        <row r="57">
          <cell r="B57" t="str">
            <v>AES GENER S.A.</v>
          </cell>
          <cell r="R57" t="str">
            <v>94.272.000-9</v>
          </cell>
        </row>
        <row r="62">
          <cell r="AK62">
            <v>7528</v>
          </cell>
          <cell r="AL62">
            <v>43833</v>
          </cell>
          <cell r="AM62">
            <v>142324</v>
          </cell>
        </row>
        <row r="63">
          <cell r="AK63">
            <v>7744</v>
          </cell>
          <cell r="AL63">
            <v>43833</v>
          </cell>
          <cell r="AM63">
            <v>169797</v>
          </cell>
        </row>
        <row r="107">
          <cell r="B107" t="str">
            <v>ALPES CHEMIE S.A.</v>
          </cell>
          <cell r="R107" t="str">
            <v>96.517.170-3</v>
          </cell>
        </row>
        <row r="113">
          <cell r="N113">
            <v>7362</v>
          </cell>
          <cell r="S113">
            <v>43833</v>
          </cell>
          <cell r="X113">
            <v>759220</v>
          </cell>
        </row>
        <row r="114">
          <cell r="N114">
            <v>7363</v>
          </cell>
          <cell r="S114">
            <v>43833</v>
          </cell>
          <cell r="X114">
            <v>380621</v>
          </cell>
        </row>
        <row r="122">
          <cell r="B122" t="str">
            <v>ANGLO AMERICAN CHILE LTDA.</v>
          </cell>
          <cell r="R122" t="str">
            <v>77.905.330-K</v>
          </cell>
        </row>
        <row r="125">
          <cell r="N125">
            <v>7878</v>
          </cell>
          <cell r="S125">
            <v>43833</v>
          </cell>
          <cell r="X125">
            <v>4081700</v>
          </cell>
        </row>
        <row r="126">
          <cell r="N126">
            <v>7880</v>
          </cell>
          <cell r="S126">
            <v>43833</v>
          </cell>
          <cell r="X126">
            <v>4915313</v>
          </cell>
        </row>
      </sheetData>
      <sheetData sheetId="1"/>
      <sheetData sheetId="2">
        <row r="2">
          <cell r="F2" t="str">
            <v>'veronica.morales@Yamana.com'</v>
          </cell>
        </row>
        <row r="7">
          <cell r="F7">
            <v>22333838</v>
          </cell>
        </row>
      </sheetData>
      <sheetData sheetId="3"/>
      <sheetData sheetId="4">
        <row r="1">
          <cell r="D1" t="str">
            <v>SIN RESPUESTA</v>
          </cell>
        </row>
        <row r="2">
          <cell r="D2" t="str">
            <v>FACTURA RECHAZADA</v>
          </cell>
        </row>
        <row r="3">
          <cell r="D3" t="str">
            <v>SOLICITA RESPALDO</v>
          </cell>
        </row>
        <row r="4">
          <cell r="D4" t="str">
            <v>FACTURA PAGADA</v>
          </cell>
        </row>
        <row r="5">
          <cell r="D5" t="str">
            <v>COMPROMISO FECHA PAGO</v>
          </cell>
        </row>
        <row r="6">
          <cell r="D6" t="str">
            <v>SOLICITA NOTA DE CREDITO</v>
          </cell>
        </row>
        <row r="7">
          <cell r="D7" t="str">
            <v>SOLICITA REFACTURACION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showGridLines="0" tabSelected="1" workbookViewId="0">
      <selection activeCell="M16" sqref="M16"/>
    </sheetView>
  </sheetViews>
  <sheetFormatPr baseColWidth="10" defaultRowHeight="12.75" x14ac:dyDescent="0.2"/>
  <cols>
    <col min="1" max="1" width="36" style="4" bestFit="1" customWidth="1"/>
    <col min="2" max="2" width="11.7109375" style="4" bestFit="1" customWidth="1"/>
    <col min="3" max="3" width="15.5703125" bestFit="1" customWidth="1"/>
    <col min="4" max="4" width="26.85546875" bestFit="1" customWidth="1"/>
    <col min="6" max="6" width="28.7109375" bestFit="1" customWidth="1"/>
    <col min="7" max="8" width="11.42578125" style="4"/>
    <col min="9" max="9" width="15.5703125" style="4" bestFit="1" customWidth="1"/>
    <col min="11" max="11" width="13.7109375" bestFit="1" customWidth="1"/>
    <col min="13" max="13" width="9.85546875" bestFit="1" customWidth="1"/>
    <col min="14" max="14" width="21.7109375" bestFit="1" customWidth="1"/>
  </cols>
  <sheetData>
    <row r="1" spans="1:16" s="3" customFormat="1" ht="20.25" customHeight="1" thickBo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12</v>
      </c>
    </row>
    <row r="2" spans="1:16" x14ac:dyDescent="0.2">
      <c r="A2" s="4" t="str">
        <f>+[1]Sheet1!B16</f>
        <v>YAMANA  CHILE SERVICIOS  LIMITADA</v>
      </c>
      <c r="B2" s="4" t="str">
        <f>+[1]Sheet1!R16</f>
        <v>76.581.220-8</v>
      </c>
      <c r="C2" s="5" t="s">
        <v>15</v>
      </c>
      <c r="D2" s="5" t="s">
        <v>16</v>
      </c>
      <c r="F2" t="str">
        <f>+[1]GESTION!F2</f>
        <v>'veronica.morales@Yamana.com'</v>
      </c>
      <c r="G2" s="6">
        <f>+[1]Sheet1!N19</f>
        <v>7996</v>
      </c>
      <c r="H2" s="7">
        <f>+[1]Sheet1!X19</f>
        <v>130127</v>
      </c>
      <c r="I2" s="8">
        <f>+[1]Sheet1!S19</f>
        <v>43881</v>
      </c>
      <c r="J2" s="9">
        <f ca="1">TODAY()</f>
        <v>44244</v>
      </c>
      <c r="K2" s="10">
        <f ca="1">+J2-I2</f>
        <v>363</v>
      </c>
      <c r="L2" s="9">
        <v>44180</v>
      </c>
      <c r="M2" t="s">
        <v>17</v>
      </c>
      <c r="N2" t="s">
        <v>18</v>
      </c>
    </row>
    <row r="3" spans="1:16" x14ac:dyDescent="0.2">
      <c r="A3" s="4" t="s">
        <v>19</v>
      </c>
      <c r="B3" s="4" t="s">
        <v>20</v>
      </c>
      <c r="C3" t="s">
        <v>15</v>
      </c>
      <c r="D3" t="s">
        <v>16</v>
      </c>
      <c r="F3" t="s">
        <v>21</v>
      </c>
      <c r="G3" s="6">
        <f>+[1]Sheet1!N20</f>
        <v>8126</v>
      </c>
      <c r="H3" s="7">
        <f>+[1]Sheet1!X20</f>
        <v>332547</v>
      </c>
      <c r="I3" s="8">
        <f>+[1]Sheet1!S20</f>
        <v>43915</v>
      </c>
      <c r="J3" s="9">
        <f ca="1">TODAY()</f>
        <v>44244</v>
      </c>
      <c r="K3" s="10">
        <f ca="1">+J3-I3</f>
        <v>329</v>
      </c>
      <c r="L3" s="9">
        <v>44180</v>
      </c>
      <c r="M3" t="s">
        <v>17</v>
      </c>
      <c r="N3" t="s">
        <v>18</v>
      </c>
    </row>
    <row r="4" spans="1:16" x14ac:dyDescent="0.2">
      <c r="A4" s="4" t="str">
        <f>+[1]Sheet1!B28</f>
        <v>. . PUBLICIDAD  Y EDICIONES CLEMENT  LTDA.</v>
      </c>
      <c r="B4" s="4" t="str">
        <f>+[1]Sheet1!R28</f>
        <v>77.717.590-4</v>
      </c>
      <c r="C4" s="5" t="s">
        <v>22</v>
      </c>
      <c r="G4" s="6">
        <f>+[1]Sheet1!N31</f>
        <v>8138</v>
      </c>
      <c r="H4" s="7">
        <f>-(SUM([1]Sheet1!AA31:AD35)-[1]Sheet1!X36)</f>
        <v>578411</v>
      </c>
      <c r="I4" s="8">
        <f>+[1]Sheet1!S36</f>
        <v>43917</v>
      </c>
      <c r="J4" s="9">
        <f ca="1">TODAY()</f>
        <v>44244</v>
      </c>
      <c r="K4" s="10">
        <f ca="1">+J4-I4</f>
        <v>327</v>
      </c>
      <c r="L4" s="9">
        <v>44180</v>
      </c>
      <c r="M4" t="s">
        <v>23</v>
      </c>
      <c r="N4" t="s">
        <v>18</v>
      </c>
    </row>
    <row r="5" spans="1:16" x14ac:dyDescent="0.2">
      <c r="A5" s="4" t="str">
        <f>+[1]Sheet1!B57</f>
        <v>AES GENER S.A.</v>
      </c>
      <c r="B5" s="4" t="str">
        <f>+[1]Sheet1!R57</f>
        <v>94.272.000-9</v>
      </c>
      <c r="C5" s="5" t="s">
        <v>24</v>
      </c>
      <c r="D5" t="s">
        <v>25</v>
      </c>
      <c r="E5" s="5" t="s">
        <v>26</v>
      </c>
      <c r="F5" t="s">
        <v>27</v>
      </c>
      <c r="G5" s="6">
        <f>+[1]Sheet1!AK62</f>
        <v>7528</v>
      </c>
      <c r="H5" s="7">
        <f>+[1]Sheet1!AM62</f>
        <v>142324</v>
      </c>
      <c r="I5" s="8">
        <f>+[1]Sheet1!AL62</f>
        <v>43833</v>
      </c>
      <c r="J5" s="9">
        <f t="shared" ref="J5:J10" ca="1" si="0">TODAY()</f>
        <v>44244</v>
      </c>
      <c r="K5" s="10">
        <f t="shared" ref="K5:K10" ca="1" si="1">+J5-I5</f>
        <v>411</v>
      </c>
      <c r="L5" s="9">
        <v>44180</v>
      </c>
      <c r="M5" t="s">
        <v>17</v>
      </c>
      <c r="N5" t="s">
        <v>28</v>
      </c>
    </row>
    <row r="6" spans="1:16" x14ac:dyDescent="0.2">
      <c r="A6" s="4" t="s">
        <v>29</v>
      </c>
      <c r="B6" s="4" t="s">
        <v>30</v>
      </c>
      <c r="C6" t="s">
        <v>24</v>
      </c>
      <c r="D6" t="s">
        <v>25</v>
      </c>
      <c r="E6" t="s">
        <v>26</v>
      </c>
      <c r="F6" t="s">
        <v>27</v>
      </c>
      <c r="G6" s="6">
        <f>+[1]Sheet1!AK63</f>
        <v>7744</v>
      </c>
      <c r="H6" s="7">
        <f>+[1]Sheet1!AM63</f>
        <v>169797</v>
      </c>
      <c r="I6" s="8">
        <f>+[1]Sheet1!AL63</f>
        <v>43833</v>
      </c>
      <c r="J6" s="9">
        <f t="shared" ca="1" si="0"/>
        <v>44244</v>
      </c>
      <c r="K6" s="10">
        <f t="shared" ca="1" si="1"/>
        <v>411</v>
      </c>
      <c r="L6" s="9">
        <v>44180</v>
      </c>
      <c r="M6" t="s">
        <v>17</v>
      </c>
      <c r="N6" t="s">
        <v>28</v>
      </c>
    </row>
    <row r="7" spans="1:16" x14ac:dyDescent="0.2">
      <c r="A7" s="4" t="str">
        <f>+[1]Sheet1!B107</f>
        <v>ALPES CHEMIE S.A.</v>
      </c>
      <c r="B7" s="4" t="str">
        <f>+[1]Sheet1!R107</f>
        <v>96.517.170-3</v>
      </c>
      <c r="C7" s="5" t="s">
        <v>22</v>
      </c>
      <c r="E7">
        <f>+[1]GESTION!F7</f>
        <v>22333838</v>
      </c>
      <c r="G7" s="6">
        <f>+[1]Sheet1!N113</f>
        <v>7362</v>
      </c>
      <c r="H7" s="7">
        <f>+[1]Sheet1!X113</f>
        <v>759220</v>
      </c>
      <c r="I7" s="8">
        <f>+[1]Sheet1!S113</f>
        <v>43833</v>
      </c>
      <c r="J7" s="9">
        <f t="shared" ca="1" si="0"/>
        <v>44244</v>
      </c>
      <c r="K7" s="10">
        <f t="shared" ca="1" si="1"/>
        <v>411</v>
      </c>
      <c r="L7" s="9">
        <v>44180</v>
      </c>
      <c r="M7" t="s">
        <v>23</v>
      </c>
      <c r="N7" t="s">
        <v>18</v>
      </c>
    </row>
    <row r="8" spans="1:16" x14ac:dyDescent="0.2">
      <c r="A8" s="4" t="s">
        <v>31</v>
      </c>
      <c r="B8" s="4" t="s">
        <v>32</v>
      </c>
      <c r="C8" s="5" t="s">
        <v>22</v>
      </c>
      <c r="E8">
        <v>22333838</v>
      </c>
      <c r="G8" s="6">
        <f>+[1]Sheet1!N114</f>
        <v>7363</v>
      </c>
      <c r="H8" s="7">
        <f>+[1]Sheet1!X114</f>
        <v>380621</v>
      </c>
      <c r="I8" s="8">
        <f>+[1]Sheet1!S114</f>
        <v>43833</v>
      </c>
      <c r="J8" s="9">
        <f t="shared" ca="1" si="0"/>
        <v>44244</v>
      </c>
      <c r="K8" s="10">
        <f t="shared" ca="1" si="1"/>
        <v>411</v>
      </c>
      <c r="L8" s="9">
        <v>44180</v>
      </c>
      <c r="M8" t="s">
        <v>23</v>
      </c>
      <c r="N8" t="s">
        <v>18</v>
      </c>
    </row>
    <row r="9" spans="1:16" x14ac:dyDescent="0.2">
      <c r="A9" s="4" t="str">
        <f>+[1]Sheet1!B122</f>
        <v>ANGLO AMERICAN CHILE LTDA.</v>
      </c>
      <c r="B9" s="4" t="str">
        <f>+[1]Sheet1!R122</f>
        <v>77.905.330-K</v>
      </c>
      <c r="C9" s="5" t="s">
        <v>22</v>
      </c>
      <c r="F9" t="s">
        <v>33</v>
      </c>
      <c r="G9" s="6">
        <f>+[1]Sheet1!N125</f>
        <v>7878</v>
      </c>
      <c r="H9" s="7">
        <f>+[1]Sheet1!X125</f>
        <v>4081700</v>
      </c>
      <c r="I9" s="8">
        <f>+[1]Sheet1!S125</f>
        <v>43833</v>
      </c>
      <c r="J9" s="9">
        <f t="shared" ca="1" si="0"/>
        <v>44244</v>
      </c>
      <c r="K9" s="10">
        <f t="shared" ca="1" si="1"/>
        <v>411</v>
      </c>
      <c r="L9" s="9">
        <v>44180</v>
      </c>
      <c r="M9" t="s">
        <v>17</v>
      </c>
      <c r="N9" t="s">
        <v>18</v>
      </c>
    </row>
    <row r="10" spans="1:16" x14ac:dyDescent="0.2">
      <c r="A10" s="4" t="s">
        <v>34</v>
      </c>
      <c r="B10" s="4" t="s">
        <v>35</v>
      </c>
      <c r="C10" s="5" t="s">
        <v>22</v>
      </c>
      <c r="F10" t="s">
        <v>33</v>
      </c>
      <c r="G10" s="6">
        <f>+[1]Sheet1!N126</f>
        <v>7880</v>
      </c>
      <c r="H10" s="7">
        <f>+[1]Sheet1!X126</f>
        <v>4915313</v>
      </c>
      <c r="I10" s="8">
        <f>+[1]Sheet1!S126</f>
        <v>43833</v>
      </c>
      <c r="J10" s="9">
        <f t="shared" ca="1" si="0"/>
        <v>44244</v>
      </c>
      <c r="K10" s="10">
        <f t="shared" ca="1" si="1"/>
        <v>411</v>
      </c>
      <c r="L10" s="9">
        <v>44180</v>
      </c>
      <c r="M10" t="s">
        <v>17</v>
      </c>
      <c r="N10" t="s">
        <v>18</v>
      </c>
    </row>
  </sheetData>
  <autoFilter ref="A1:P10" xr:uid="{00000000-0009-0000-0000-000000000000}"/>
  <dataValidations count="1">
    <dataValidation type="list" allowBlank="1" showInputMessage="1" showErrorMessage="1" sqref="N2:N10" xr:uid="{00000000-0002-0000-0000-000000000000}">
      <formula1>RESPUESTA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'C:\Users\mdlbarra\OneDrive\2020\Diciembre\Boulevard Suites\CLIENTES\[Cartera Clientes 15.12.2020V2.xls]Hoja4'!#REF!</xm:f>
          </x14:formula1>
          <xm:sqref>P2:P3 M2:M10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GESTION DE COBRO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de la Barra Quezada</dc:creator>
  <cp:lastModifiedBy>Sebastian  Garrido  S</cp:lastModifiedBy>
  <dcterms:created xsi:type="dcterms:W3CDTF">2020-12-28T21:28:27Z</dcterms:created>
  <dcterms:modified xsi:type="dcterms:W3CDTF">2021-02-17T12:59:20Z</dcterms:modified>
</cp:coreProperties>
</file>