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xr:revisionPtr revIDLastSave="0" documentId="8_{9644D50C-ABF7-4317-88EC-F08A95D5B23F}" xr6:coauthVersionLast="46" xr6:coauthVersionMax="46" xr10:uidLastSave="{00000000-0000-0000-0000-000000000000}"/>
  <bookViews>
    <workbookView xWindow="33615" yWindow="4440" windowWidth="20760" windowHeight="14625" xr2:uid="{00000000-000D-0000-FFFF-FFFF00000000}"/>
  </bookViews>
  <sheets>
    <sheet name="BITACOR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J10" i="2" s="1"/>
  <c r="H10" i="2"/>
  <c r="G10" i="2"/>
  <c r="F7" i="2"/>
  <c r="D7" i="2"/>
  <c r="E6" i="2"/>
  <c r="F6" i="2" s="1"/>
  <c r="F5" i="2"/>
  <c r="E5" i="2"/>
  <c r="F4" i="2"/>
  <c r="E4" i="2"/>
  <c r="F3" i="2"/>
  <c r="E3" i="2"/>
  <c r="E2" i="2"/>
  <c r="F2" i="2" s="1"/>
  <c r="F10" i="2" l="1"/>
</calcChain>
</file>

<file path=xl/sharedStrings.xml><?xml version="1.0" encoding="utf-8"?>
<sst xmlns="http://schemas.openxmlformats.org/spreadsheetml/2006/main" count="54" uniqueCount="33">
  <si>
    <t>RUT</t>
  </si>
  <si>
    <t>Monto Facturado</t>
  </si>
  <si>
    <t>Nestlé</t>
  </si>
  <si>
    <t>Días Mora</t>
  </si>
  <si>
    <t>Monto Docto. $</t>
  </si>
  <si>
    <t>Saldo Docto. $</t>
  </si>
  <si>
    <t>Hotel</t>
  </si>
  <si>
    <t>Tipo Docto.</t>
  </si>
  <si>
    <t>Moneda</t>
  </si>
  <si>
    <t>78.360.030-7</t>
  </si>
  <si>
    <t>CLP</t>
  </si>
  <si>
    <t>88.452.300-1</t>
  </si>
  <si>
    <t>79.587.210-8</t>
  </si>
  <si>
    <t>78.727.440-4</t>
  </si>
  <si>
    <t>N°DOC</t>
  </si>
  <si>
    <t>CLIENTE</t>
  </si>
  <si>
    <t>Fecha Documento</t>
  </si>
  <si>
    <t>Fecha Vencimiento</t>
  </si>
  <si>
    <t>BOULEVARD SUITES</t>
  </si>
  <si>
    <t>FACTURA</t>
  </si>
  <si>
    <t>Almagro</t>
  </si>
  <si>
    <t>BHP</t>
  </si>
  <si>
    <t>AUSENCO</t>
  </si>
  <si>
    <t>Status</t>
  </si>
  <si>
    <t>NO PAGADO</t>
  </si>
  <si>
    <t>76.865.476-1</t>
  </si>
  <si>
    <t>Novartis</t>
  </si>
  <si>
    <t>PAGADO</t>
  </si>
  <si>
    <t>Fecha Pago</t>
  </si>
  <si>
    <t>Días Promedio Deuda</t>
  </si>
  <si>
    <t>Monto Adeudado</t>
  </si>
  <si>
    <t>% Deuda</t>
  </si>
  <si>
    <t>%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</si>
</sst>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1" fontId="0" fillId="0" borderId="0" xfId="1" applyFont="1"/>
    <xf numFmtId="42" fontId="0" fillId="0" borderId="0" xfId="2" applyFont="1"/>
    <xf numFmtId="42" fontId="0" fillId="0" borderId="0" xfId="0" applyNumberFormat="1"/>
    <xf numFmtId="9" fontId="0" fillId="0" borderId="0" xfId="3" applyFont="1"/>
    <xf numFmtId="41" fontId="0" fillId="0" borderId="0" xfId="0" applyNumberFormat="1"/>
    <xf numFmtId="9" fontId="0" fillId="0" borderId="0" xfId="0" applyNumberFormat="1"/>
    <xf numFmtId="0" fontId="2" fillId="2" borderId="0" xfId="0" applyFont="1" applyFill="1"/>
    <xf numFmtId="0" fontId="2" fillId="3" borderId="0" xfId="0" applyFont="1" applyFill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showGridLines="0" tabSelected="1" workbookViewId="0">
      <selection sqref="A1:N16"/>
    </sheetView>
  </sheetViews>
  <sheetFormatPr baseColWidth="10" defaultRowHeight="15" x14ac:dyDescent="0.25"/>
  <cols>
    <col min="1" max="1" width="11.85546875" bestFit="1" customWidth="1"/>
    <col min="2" max="2" width="7" bestFit="1" customWidth="1"/>
    <col min="3" max="3" width="9.5703125" bestFit="1" customWidth="1"/>
    <col min="4" max="4" width="17" bestFit="1" customWidth="1"/>
    <col min="5" max="5" width="18.140625" bestFit="1" customWidth="1"/>
    <col min="6" max="6" width="20.140625" bestFit="1" customWidth="1"/>
    <col min="7" max="7" width="16.28515625" bestFit="1" customWidth="1"/>
    <col min="8" max="8" width="16.7109375" bestFit="1" customWidth="1"/>
    <col min="9" max="9" width="18.140625" bestFit="1" customWidth="1"/>
    <col min="10" max="10" width="11" bestFit="1" customWidth="1"/>
    <col min="11" max="11" width="8.42578125" bestFit="1" customWidth="1"/>
    <col min="12" max="12" width="12" bestFit="1" customWidth="1"/>
    <col min="13" max="13" width="10.85546875" bestFit="1" customWidth="1"/>
  </cols>
  <sheetData>
    <row r="1" spans="1:13" x14ac:dyDescent="0.25">
      <c r="A1" s="8" t="s">
        <v>0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23</v>
      </c>
      <c r="M1" s="8" t="s">
        <v>28</v>
      </c>
    </row>
    <row r="2" spans="1:13" x14ac:dyDescent="0.25">
      <c r="A2" t="s">
        <v>9</v>
      </c>
      <c r="B2">
        <v>16867</v>
      </c>
      <c r="C2" t="s">
        <v>2</v>
      </c>
      <c r="D2" s="1">
        <v>43946</v>
      </c>
      <c r="E2" s="1">
        <f>+D2+30</f>
        <v>43976</v>
      </c>
      <c r="F2" s="2">
        <f ca="1">+IF(L2="PAGADO",0,TODAY()-E2)</f>
        <v>268</v>
      </c>
      <c r="G2" s="3">
        <v>103151</v>
      </c>
      <c r="H2" s="3">
        <v>103151</v>
      </c>
      <c r="I2" t="s">
        <v>18</v>
      </c>
      <c r="J2" t="s">
        <v>19</v>
      </c>
      <c r="K2" t="s">
        <v>10</v>
      </c>
      <c r="L2" t="s">
        <v>24</v>
      </c>
    </row>
    <row r="3" spans="1:13" x14ac:dyDescent="0.25">
      <c r="A3" t="s">
        <v>11</v>
      </c>
      <c r="B3">
        <v>16900</v>
      </c>
      <c r="C3" t="s">
        <v>20</v>
      </c>
      <c r="D3" s="1">
        <v>43982</v>
      </c>
      <c r="E3" s="1">
        <f>+D3+30</f>
        <v>44012</v>
      </c>
      <c r="F3" s="2">
        <f t="shared" ref="F3:F7" ca="1" si="0">+IF(L3="PAGADO",0,TODAY()-E3)</f>
        <v>232</v>
      </c>
      <c r="G3" s="3">
        <v>86751</v>
      </c>
      <c r="H3" s="3">
        <v>86751</v>
      </c>
      <c r="I3" t="s">
        <v>18</v>
      </c>
      <c r="J3" t="s">
        <v>19</v>
      </c>
      <c r="K3" t="s">
        <v>10</v>
      </c>
      <c r="L3" t="s">
        <v>24</v>
      </c>
    </row>
    <row r="4" spans="1:13" x14ac:dyDescent="0.25">
      <c r="A4" t="s">
        <v>12</v>
      </c>
      <c r="B4">
        <v>16935</v>
      </c>
      <c r="C4" t="s">
        <v>21</v>
      </c>
      <c r="D4" s="1">
        <v>43989</v>
      </c>
      <c r="E4" s="1">
        <f t="shared" ref="E4:E6" si="1">+D4+30</f>
        <v>44019</v>
      </c>
      <c r="F4" s="2">
        <f t="shared" ca="1" si="0"/>
        <v>225</v>
      </c>
      <c r="G4" s="3">
        <v>447571</v>
      </c>
      <c r="H4" s="3">
        <v>447571</v>
      </c>
      <c r="I4" t="s">
        <v>18</v>
      </c>
      <c r="J4" t="s">
        <v>19</v>
      </c>
      <c r="K4" t="s">
        <v>10</v>
      </c>
      <c r="L4" t="s">
        <v>24</v>
      </c>
    </row>
    <row r="5" spans="1:13" x14ac:dyDescent="0.25">
      <c r="A5" t="s">
        <v>13</v>
      </c>
      <c r="B5">
        <v>22169</v>
      </c>
      <c r="C5" t="s">
        <v>22</v>
      </c>
      <c r="D5" s="1">
        <v>43997</v>
      </c>
      <c r="E5" s="1">
        <f t="shared" si="1"/>
        <v>44027</v>
      </c>
      <c r="F5" s="2">
        <f t="shared" ca="1" si="0"/>
        <v>217</v>
      </c>
      <c r="G5" s="3">
        <v>334604</v>
      </c>
      <c r="H5" s="3">
        <v>334604</v>
      </c>
      <c r="I5" t="s">
        <v>18</v>
      </c>
      <c r="J5" t="s">
        <v>19</v>
      </c>
      <c r="K5" t="s">
        <v>10</v>
      </c>
      <c r="L5" t="s">
        <v>24</v>
      </c>
    </row>
    <row r="6" spans="1:13" x14ac:dyDescent="0.25">
      <c r="A6" t="s">
        <v>13</v>
      </c>
      <c r="B6">
        <v>22170</v>
      </c>
      <c r="C6" t="s">
        <v>22</v>
      </c>
      <c r="D6" s="1">
        <v>43997</v>
      </c>
      <c r="E6" s="1">
        <f t="shared" si="1"/>
        <v>44027</v>
      </c>
      <c r="F6" s="2">
        <f t="shared" ca="1" si="0"/>
        <v>217</v>
      </c>
      <c r="G6" s="3">
        <v>242403</v>
      </c>
      <c r="H6" s="3">
        <v>242403</v>
      </c>
      <c r="I6" t="s">
        <v>18</v>
      </c>
      <c r="J6" t="s">
        <v>19</v>
      </c>
      <c r="K6" t="s">
        <v>10</v>
      </c>
      <c r="L6" t="s">
        <v>24</v>
      </c>
    </row>
    <row r="7" spans="1:13" x14ac:dyDescent="0.25">
      <c r="A7" t="s">
        <v>25</v>
      </c>
      <c r="B7">
        <v>28410</v>
      </c>
      <c r="C7" t="s">
        <v>26</v>
      </c>
      <c r="D7" s="1">
        <f>+E7-30</f>
        <v>44102</v>
      </c>
      <c r="E7" s="1">
        <v>44132</v>
      </c>
      <c r="F7" s="2">
        <f t="shared" ca="1" si="0"/>
        <v>0</v>
      </c>
      <c r="G7" s="3">
        <v>547300</v>
      </c>
      <c r="H7" s="3">
        <v>0</v>
      </c>
      <c r="I7" t="s">
        <v>18</v>
      </c>
      <c r="J7" t="s">
        <v>19</v>
      </c>
      <c r="K7" t="s">
        <v>10</v>
      </c>
      <c r="L7" t="s">
        <v>27</v>
      </c>
      <c r="M7" s="1">
        <v>44132</v>
      </c>
    </row>
    <row r="9" spans="1:13" x14ac:dyDescent="0.25">
      <c r="F9" s="9" t="s">
        <v>29</v>
      </c>
      <c r="G9" s="9" t="s">
        <v>1</v>
      </c>
      <c r="H9" s="9" t="s">
        <v>30</v>
      </c>
      <c r="I9" s="9" t="s">
        <v>31</v>
      </c>
      <c r="J9" s="9" t="s">
        <v>32</v>
      </c>
    </row>
    <row r="10" spans="1:13" x14ac:dyDescent="0.25">
      <c r="F10" s="6">
        <f ca="1">+AVERAGE(F2:F7)</f>
        <v>193.16666666666666</v>
      </c>
      <c r="G10" s="4">
        <f>+SUM(G2:G7)</f>
        <v>1761780</v>
      </c>
      <c r="H10" s="4">
        <f>+SUM(H2:H7)</f>
        <v>1214480</v>
      </c>
      <c r="I10" s="5">
        <f>+H10/G10</f>
        <v>0.68934827276958532</v>
      </c>
      <c r="J10" s="7">
        <f>1-I10</f>
        <v>0.31065172723041468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BITACORA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Novoa</dc:creator>
  <cp:lastModifiedBy>Sebastian  Garrido  S</cp:lastModifiedBy>
  <dcterms:created xsi:type="dcterms:W3CDTF">2015-06-05T18:19:34Z</dcterms:created>
  <dcterms:modified xsi:type="dcterms:W3CDTF">2021-02-17T12:54:17Z</dcterms:modified>
</cp:coreProperties>
</file>